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92" i="1"/>
  <c r="J93"/>
  <c r="J91"/>
  <c r="J98"/>
  <c r="J97"/>
  <c r="J96"/>
  <c r="J88"/>
  <c r="J85"/>
  <c r="J99" l="1"/>
  <c r="J94"/>
  <c r="J39"/>
  <c r="H39" s="1"/>
  <c r="J40"/>
  <c r="H40" s="1"/>
  <c r="J41"/>
  <c r="H41" s="1"/>
  <c r="H42"/>
  <c r="J43"/>
  <c r="H43" s="1"/>
  <c r="J44"/>
  <c r="H44" s="1"/>
  <c r="H45"/>
  <c r="H46"/>
  <c r="J47"/>
  <c r="H47" s="1"/>
  <c r="J49"/>
  <c r="H49" s="1"/>
  <c r="J51"/>
  <c r="H51" s="1"/>
  <c r="J52"/>
  <c r="H52" s="1"/>
  <c r="J53"/>
  <c r="H53" s="1"/>
  <c r="H54"/>
  <c r="J55"/>
  <c r="H55" s="1"/>
  <c r="J56"/>
  <c r="H56" s="1"/>
  <c r="H57"/>
  <c r="J58"/>
  <c r="H58" s="1"/>
  <c r="H59"/>
  <c r="J60"/>
  <c r="H60" s="1"/>
  <c r="H61"/>
  <c r="I39"/>
  <c r="G39" s="1"/>
  <c r="I40"/>
  <c r="G40" s="1"/>
  <c r="I41"/>
  <c r="G41" s="1"/>
  <c r="G42"/>
  <c r="I43"/>
  <c r="G43" s="1"/>
  <c r="I44"/>
  <c r="G44" s="1"/>
  <c r="G45"/>
  <c r="G46"/>
  <c r="I47"/>
  <c r="G47" s="1"/>
  <c r="I49"/>
  <c r="G49" s="1"/>
  <c r="I51"/>
  <c r="G51" s="1"/>
  <c r="I52"/>
  <c r="G52" s="1"/>
  <c r="I53"/>
  <c r="G53" s="1"/>
  <c r="G54"/>
  <c r="I55"/>
  <c r="G55" s="1"/>
  <c r="I56"/>
  <c r="G56" s="1"/>
  <c r="G57"/>
  <c r="I58"/>
  <c r="G58" s="1"/>
  <c r="G59"/>
  <c r="I60"/>
  <c r="G60" s="1"/>
  <c r="G61"/>
  <c r="H48"/>
  <c r="H50"/>
  <c r="G48"/>
  <c r="G50"/>
  <c r="J89"/>
  <c r="J86" l="1"/>
</calcChain>
</file>

<file path=xl/sharedStrings.xml><?xml version="1.0" encoding="utf-8"?>
<sst xmlns="http://schemas.openxmlformats.org/spreadsheetml/2006/main" count="236" uniqueCount="168">
  <si>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</si>
  <si>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</si>
  <si>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</si>
  <si>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</si>
  <si>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</si>
  <si>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</si>
  <si>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</si>
  <si>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</si>
  <si>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</si>
  <si>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</si>
  <si>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</si>
  <si>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</si>
  <si>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</si>
  <si>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</si>
  <si>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</si>
  <si>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</si>
  <si>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</si>
  <si>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</si>
  <si>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</si>
  <si>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</si>
  <si>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</si>
  <si>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</si>
  <si>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</si>
  <si>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</si>
  <si>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</si>
  <si>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</si>
  <si>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</si>
  <si>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</si>
  <si>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</si>
  <si>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</si>
  <si>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</si>
  <si>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</si>
  <si>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</si>
  <si>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</si>
  <si>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</si>
  <si>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</si>
  <si>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</si>
  <si>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</si>
  <si>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</si>
  <si>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</si>
  <si>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</si>
  <si>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</si>
  <si>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</si>
  <si>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</si>
  <si>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</si>
  <si>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</si>
  <si>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</si>
  <si>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</si>
  <si>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</si>
  <si>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</si>
  <si>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</si>
  <si>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</si>
  <si>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</si>
  <si>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</si>
  <si>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</si>
  <si>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</si>
  <si>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</si>
  <si>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</si>
  <si>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</si>
  <si>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</si>
  <si>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</si>
  <si>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</si>
  <si>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</si>
  <si>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</si>
  <si>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</si>
  <si>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</si>
  <si>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</si>
  <si>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</si>
  <si>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</si>
  <si>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</si>
  <si>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</si>
  <si>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</si>
  <si>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</si>
  <si>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</si>
  <si>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</si>
  <si>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</si>
  <si>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</si>
  <si>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</si>
  <si>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</si>
  <si>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</si>
  <si>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</si>
  <si>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</si>
  <si>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</si>
  <si>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</si>
  <si>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</si>
  <si>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</si>
  <si>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</si>
  <si>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</si>
  <si>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</si>
  <si>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</si>
  <si>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</si>
  <si>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</si>
  <si>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</si>
  <si>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</si>
  <si>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</si>
  <si>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</si>
  <si>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</si>
  <si>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Շիկացման լամպեր</t>
  </si>
  <si>
    <t>Լվացքի փոշի ձեռքով լվանալու համար</t>
  </si>
  <si>
    <t>հատ</t>
  </si>
  <si>
    <t>կգ</t>
  </si>
  <si>
    <t xml:space="preserve"> </t>
  </si>
  <si>
    <t>&lt;&lt;Արմքոմփվիններ&gt;&gt; ՍՊԸ</t>
  </si>
  <si>
    <t>&lt;&lt;Էքսպրես Շին&gt;&gt; ՍՊԸ</t>
  </si>
  <si>
    <t>&lt;&lt;Մակրո Ֆուդ&gt;&gt; ՍՊԸ</t>
  </si>
  <si>
    <t>&lt;&lt;Մեծ ծիածան&gt;&gt; ՍՊԸ</t>
  </si>
  <si>
    <t>Չափաբաժին 4</t>
  </si>
  <si>
    <t>Չափաբաժին 5</t>
  </si>
  <si>
    <t>Չափաբաժին 6</t>
  </si>
  <si>
    <t>Չափաբաժին 7</t>
  </si>
  <si>
    <t>Չափաբաժին 8</t>
  </si>
  <si>
    <t>Ծրագիր` 03.01.01.01</t>
  </si>
  <si>
    <t>«էքսպրես Շին» ՍՊԸ</t>
  </si>
  <si>
    <t>«Մեծ Ծիածան» ՍՊԸ</t>
  </si>
  <si>
    <t>«ՄԱԿՐՈ ՖՈՒԴ» ՍՊԸ</t>
  </si>
  <si>
    <t>expres.shinllc@gmail.com</t>
  </si>
  <si>
    <t>/1930050166160100/</t>
  </si>
  <si>
    <t>/04423377/</t>
  </si>
  <si>
    <t>Արմավիրի մարզ, գ. Բամբակաշատ 14փ. 26տ.
հեռ. (093)941332</t>
  </si>
  <si>
    <t>/1150008878810100/</t>
  </si>
  <si>
    <t>/00103837/</t>
  </si>
  <si>
    <t>ciacanmarket@gmail.com</t>
  </si>
  <si>
    <t xml:space="preserve"> Իրավ. հասցե ք. Երևան, Ա.Ավետիսյան 78 բն.3
Գործ. հասցե ք. Երևան, Վ.Համբարձումյան 78 բն. 91   հեռ. 077-11-34-41</t>
  </si>
  <si>
    <t>/25300-00803610010/</t>
  </si>
  <si>
    <t>/00886056/</t>
  </si>
  <si>
    <t>makrofood@yandex.ru</t>
  </si>
  <si>
    <t>ք. Երևան, Ավան, Հ. Հովհաննիսյան 27/6
Հեռ. (010)624966</t>
  </si>
  <si>
    <t>ՇՀ ԸՆԹԱՑԱԿԱՐԳԻ ԾԱԾԿԱԳԻՐԸ՝ ՀՀ ԿԱ Ո-ՇՀԱՊՁԲ-11/11/ՏՎ/2015/2</t>
  </si>
  <si>
    <t>Պատվիրատուն` ՀՀ ԿԱ ոստիկանությունը, որը գտնվում է Նալբանդյան 130 հասցեում, ստորև ներկայացնում է ՀՀ ԿԱ Ո-ՇՀԱՊՁԲ-11/11/ՏՎ/2015/2 ծածկագրով հայտարարված ՇՀ ընթացակարգի արդյունքում կնքված պայմանագրի /երի/ մասին տեղեկատվությունը։</t>
  </si>
  <si>
    <t>Շարժասանդուղք</t>
  </si>
  <si>
    <t>Մետալոհալոգենային լամպ 250վտ</t>
  </si>
  <si>
    <t>Մետալո հալոգենային լամպ 400վտ</t>
  </si>
  <si>
    <t>Ջրի ծորակ 2 փականով</t>
  </si>
  <si>
    <t>Աղբարկղ</t>
  </si>
  <si>
    <t>Աշխատանքային ձեռնոց</t>
  </si>
  <si>
    <t>զույգ</t>
  </si>
  <si>
    <t>Զամբյուղային տիպի աղբարկղ մետաղյա ցանցով: Բարձրությունը 34.5սմ, վերին տրամագիծը 28սմ, ներքևի տր.23սմ: 15դմ խոր.  տարողությամբ: Տարբեր գույների</t>
  </si>
  <si>
    <t>²Ù³Ý»Õ»ÝÇ Éí³óÙ³Ý գել: Ø³ÍáõÏ³ÝÙ³Ý ½³Ý•í³Í, û•ï³•áñÍí³Í Ñáï³íáñÇãÇ Ñáïáí, •áõÛÝÁª Áëï Éí³óáÕ ÙÇçáóÝ»ñÇ •áõÛÝÇ áñáßÙ³Ý ë³Ý¹Õ³ÏÇ, çñ³ÍÝ³ÛÇÝ óáõóÇãÁ (pH)ª 9-10,5, Ù³Ï»ñ¨áõÃ³³ÏïÇí ÝÛáõÃÇ ½³Ý•í³Í³ÛÇÝ Ù³ëÁª áã å³Ï³ë 18 %, çñáõÙ ãÉáõÍíáÕ ÝÛáõÃ»ñÇ ½³Ý•í³Í³ÛÇÝ Ù³ëÁª áã ³í»ÉÇ 3 %, ËáÝ³íáõÃÛ³Ý ½³Ý•í³Í³ÛÇÝ Ù³ëÁª áã ³í»ÉÇ 50 %, ã³÷³Íñ³ñí³Í åáÉÇÙ»ñ³ÛÇÝ ï³ñ³Ý»ñáõÙª 500•ñ-áó ½³Ý•í³ÍÝ»ñáí: ²Ýíï³Ý•áõÃÛáõÝÁ, Ù³ÏÝßáõÙÁ ¨ ÷³Ã»Ã³íáñáõÙÁ` ÐÐ Ï³é³í³ñáõÃÛ³Ý 2004Ã. ¹»Ïï»Ùµ»ñÇ 16-Ç N 1795-Ü áñáßÙ³Ùµ Ñ³ëï³ïí³Í §Ø³Ï»ñ¨áõÃ³³ÏïÇí ÙÇçáóÝ»ñÇ ¨ Ù³Ï»ñ¨áõÃ³³ÏïÇí ÝÛáõÃ»ñ å³ñáõÝ³ÏáÕ Éí³óáÕ ¨ Ù³ùñáÕ ÙÇçáóÝ»ñÇ ï»ËÝÇÏ³Ï³Ý Ï³ÝáÝ³Ï³ñ•Ç¦ §Ֆերի¦ Ï³Ù §Ä»Ùãáõ•¦` կամ համարժեք Ïենցաղային քիմիա գործարանի արտադրությ³ն</t>
  </si>
  <si>
    <t>Բանվորական ձեռնոց արհեստական կաշվից, ափի մասը երկտակ և ռետինապատված: Արտասահմանյան արտադրության:</t>
  </si>
  <si>
    <r>
      <t>Èáõë³ñÓ³ÏÇ É³Ùå ¸èÈ 500 ìï: ¸èÈ Ù³ÏÝÇßÇ, 500ìï Ñ½áñáõÃÛ³Ùµ, ³ñï³ùÇÝ Éáõë³íáñáõÃÛ³Ý Ñ³Ù³ñ, Áëï ÝáñÙ³ïÇí ÷³ëï³ÃÕÃ»ñÇ, ³Ýíï³Ý·áõÃÛáõÝÁ Áëï ÐÐ Ï³é³í³ñáõÃÛ³Ý 2005Ã. ÷»ïñí³ñÇ 3-Ç N 150-Ü áñáßÙ³Ùµ Ñ³ëï³ïí³Í §ò³Íñ É³ñÙ³Ý ¿É»Ïïñ³ë³ñù³íáñáõÙÝ»ñÇÝ Ý»ñÏ³Û³óíáÕ å³Ñ³ÝçÝ»ñÇ ï»ËÝÇÏ³Ï³Ý Ï³ÝáÝ³Ï³ñ·Ç¦: §Ø³½¹³¦ Ù³ÏÝÇßÇ</t>
    </r>
    <r>
      <rPr>
        <sz val="6"/>
        <color theme="1"/>
        <rFont val="Sylfaen"/>
        <family val="1"/>
        <charset val="204"/>
      </rPr>
      <t xml:space="preserve"> կամ համարժեք</t>
    </r>
  </si>
  <si>
    <r>
      <t xml:space="preserve">Երկտակ ծալովի ալյումինե սանդուղք, ոտնատեղերի քանակը երկտակ ծալած վիճակում 12: Բարձրությունը՝ 3350սմ: Սանդուղքը բացվում է նաև մեկտակ, երկարությունը ստացվում է 7000 սմ: Դիմանում է մինչև 150կգ ծանրության: Եվրոպական արտադրության: </t>
    </r>
    <r>
      <rPr>
        <sz val="6"/>
        <color theme="1"/>
        <rFont val="Arial Armenian"/>
        <family val="2"/>
      </rPr>
      <t>§</t>
    </r>
    <r>
      <rPr>
        <sz val="6"/>
        <color theme="1"/>
        <rFont val="Sylfaen"/>
        <family val="1"/>
        <charset val="204"/>
      </rPr>
      <t>Ուորկման</t>
    </r>
    <r>
      <rPr>
        <sz val="6"/>
        <color theme="1"/>
        <rFont val="Arial Armenian"/>
        <family val="2"/>
      </rPr>
      <t xml:space="preserve">¦ </t>
    </r>
    <r>
      <rPr>
        <sz val="6"/>
        <color theme="1"/>
        <rFont val="Arial LatArm"/>
        <family val="2"/>
      </rPr>
      <t xml:space="preserve">Ù³ÏÝÇßÇ </t>
    </r>
    <r>
      <rPr>
        <sz val="6"/>
        <color theme="1"/>
        <rFont val="Sylfaen"/>
        <family val="1"/>
        <charset val="204"/>
      </rPr>
      <t>կամ համարժեք</t>
    </r>
    <r>
      <rPr>
        <sz val="6"/>
        <color theme="1"/>
        <rFont val="Arial LatArm"/>
        <family val="2"/>
      </rPr>
      <t>:</t>
    </r>
  </si>
  <si>
    <r>
      <t>§</t>
    </r>
    <r>
      <rPr>
        <sz val="6"/>
        <color theme="1"/>
        <rFont val="Sylfaen"/>
        <family val="1"/>
        <charset val="204"/>
      </rPr>
      <t>Ֆիլիպս</t>
    </r>
    <r>
      <rPr>
        <sz val="6"/>
        <color theme="1"/>
        <rFont val="Arial Armenian"/>
        <family val="2"/>
      </rPr>
      <t xml:space="preserve">¦ </t>
    </r>
    <r>
      <rPr>
        <sz val="6"/>
        <color theme="1"/>
        <rFont val="Arial LatArm"/>
        <family val="2"/>
      </rPr>
      <t>Ù³ÏÝÇßÇ, 250</t>
    </r>
    <r>
      <rPr>
        <sz val="6"/>
        <color theme="1"/>
        <rFont val="Sylfaen"/>
        <family val="1"/>
        <charset val="204"/>
      </rPr>
      <t>վտ/645Ե40, մաստեր HPI-T PLUS: Երկարությունը 25.5սմ, սպիտակ լույս, մեծ ցոկոլով: Եվրոպական արտադրության: Քաշը 158գ., տր.15սմ կամ համարժեք:</t>
    </r>
  </si>
  <si>
    <r>
      <t>§</t>
    </r>
    <r>
      <rPr>
        <sz val="6"/>
        <color theme="1"/>
        <rFont val="Sylfaen"/>
        <family val="1"/>
        <charset val="204"/>
      </rPr>
      <t>Մազդա</t>
    </r>
    <r>
      <rPr>
        <sz val="6"/>
        <color theme="1"/>
        <rFont val="Arial Armenian"/>
        <family val="2"/>
      </rPr>
      <t xml:space="preserve">¦ </t>
    </r>
    <r>
      <rPr>
        <sz val="6"/>
        <color theme="1"/>
        <rFont val="Arial LatArm"/>
        <family val="2"/>
      </rPr>
      <t xml:space="preserve">Ù³ÏÝÇßÇ </t>
    </r>
    <r>
      <rPr>
        <sz val="6"/>
        <color theme="1"/>
        <rFont val="Sylfaen"/>
        <family val="1"/>
        <charset val="204"/>
      </rPr>
      <t>կամ համարժեք</t>
    </r>
    <r>
      <rPr>
        <sz val="6"/>
        <color theme="1"/>
        <rFont val="Arial LatArm"/>
        <family val="2"/>
      </rPr>
      <t>, 400</t>
    </r>
    <r>
      <rPr>
        <sz val="6"/>
        <color theme="1"/>
        <rFont val="Sylfaen"/>
        <family val="1"/>
        <charset val="204"/>
      </rPr>
      <t>վտ, մայն 220վ, 50-10հց: Երկարությունը 28սմ, սպիտակ լույս, մեծ ցոկոլով: Եվրոպական արտադրության: Քաշը 190գ., տր.15սմ</t>
    </r>
  </si>
  <si>
    <r>
      <t xml:space="preserve">Ջրախառնիչ ծորակ նիկելապատ, պատի վրայի, երկար քթով, մետաղյա փակիչներով: Գ1/2-Բ խողովակային պարուրակով: KpH15h և KpHp տիպի պատի կամ КрЦБр՝ կողային ըստ ԳՈՍՏ 25809-93 : </t>
    </r>
    <r>
      <rPr>
        <sz val="6"/>
        <color theme="1"/>
        <rFont val="Arial Armenian"/>
        <family val="2"/>
      </rPr>
      <t>§</t>
    </r>
    <r>
      <rPr>
        <sz val="6"/>
        <color theme="1"/>
        <rFont val="Sylfaen"/>
        <family val="1"/>
        <charset val="204"/>
      </rPr>
      <t>Վատեր-Վոքս</t>
    </r>
    <r>
      <rPr>
        <sz val="6"/>
        <color theme="1"/>
        <rFont val="Arial Armenian"/>
        <family val="2"/>
      </rPr>
      <t xml:space="preserve">¦ </t>
    </r>
    <r>
      <rPr>
        <sz val="6"/>
        <color theme="1"/>
        <rFont val="Arial LatArm"/>
        <family val="2"/>
      </rPr>
      <t>Ù³ÏÝÇßÇ</t>
    </r>
    <r>
      <rPr>
        <sz val="6"/>
        <color theme="1"/>
        <rFont val="Sylfaen"/>
        <family val="1"/>
        <charset val="204"/>
      </rPr>
      <t xml:space="preserve"> կամ համարժեք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Sylfaen"/>
        <family val="1"/>
        <charset val="204"/>
      </rPr>
      <t>Արտասահմանյան արտադրության:</t>
    </r>
  </si>
  <si>
    <t>26.03.2015թ.</t>
  </si>
  <si>
    <t>&lt;&lt;Էկոմիքս&gt;&gt; ՍՊԸ</t>
  </si>
  <si>
    <t>&lt;&lt;Լիդեր Քոմփանի&gt;&gt; ՍՊԸ</t>
  </si>
  <si>
    <t>Գնման ընթացակարգում կիրառվել են Գնումների ոլորտը կարգավորող օրենսդրությամբ նախատեսված բանակցություններ: Չափաբաժին 7-ի համար &lt;&lt;Մակրո Ֆուդ&gt;&gt; ՍՊԸ-ի և &lt;&lt;Մեծ Ծիածան&gt;&gt; ՍՊԸ-ի առաջարկած 440 (չորս հարյուր քառասուն) ՀՀ դրամ նվազագույն գները համընկնում են: Բանակցությունների արդյունքում &lt;&lt;Մեծ ծիածան&gt;&gt; ՍՊԸ-ն չափաբաժին 7-ի համար առաջարկեց 390 (երեք հարյուր իննսուն) ՀՀ դրամ:</t>
  </si>
  <si>
    <t>Մերժված հայտեր չկան:</t>
  </si>
  <si>
    <t>18.04.2015թ.</t>
  </si>
  <si>
    <t>19.04.2015թ.</t>
  </si>
  <si>
    <t>24.04.2015թ.</t>
  </si>
  <si>
    <t>28.04.2015թ.</t>
  </si>
  <si>
    <t>06.05.2015թ.</t>
  </si>
  <si>
    <t>08.05.2015թ.</t>
  </si>
  <si>
    <t>«Էկոմիքս» ՍՊԸ</t>
  </si>
  <si>
    <t>ՀՀ ԿԱ Ո-ՇՀԱՊՁԲ-11/11-500-ՏԱ2015/ՏՎ/2</t>
  </si>
  <si>
    <t>ՀՀ ԿԱ Ո-ՇՀԱՊՁԲ-11/11-651-ՏԱ2015/ՏՎ/2</t>
  </si>
  <si>
    <t>ՀՀ ԿԱ Ո-ՇՀԱՊՁԲ-11/11-677-ՏԱ2015/ՏՎ/2</t>
  </si>
  <si>
    <t>ՀՀ ԿԱ Ո-ՇՀԱՊՁԲ-11/11-17-ՏԱ2015/ՏՎ/2</t>
  </si>
  <si>
    <t>1; 2; 3</t>
  </si>
  <si>
    <t>/1570021371390100/</t>
  </si>
  <si>
    <t>/01255701/</t>
  </si>
  <si>
    <t>ekomixllc@gmail.com</t>
  </si>
  <si>
    <t>ք. Երևան, Լենինգրադյան 31/1 բն. 28 
Հեռ. (093)028379</t>
  </si>
  <si>
    <t>«Էկոմիքս»   ՍՊԸ</t>
  </si>
  <si>
    <t>4; 5; 7</t>
  </si>
  <si>
    <t xml:space="preserve">Հրավերով ներկայացված տեխնիկական բնութագրերին չհամապատասխանելու պատճառով մերժվել են՝ 1-ին չափաբաժնով &lt;&lt;Էկոմիքս&gt;&gt; ՍՊԸ-ի առաջարկած գինը, 2-րդ և 3-րդ չափաբաժիններով՝ &lt;&lt;Էկոմիքս&gt;&gt; ՍՊԸ-ի, &lt;&lt;Էքսպրես Շին&gt;&gt; ՍՊԸ-ի, &lt;&lt;Մեծ ծիածան&gt;&gt; ՍՊԸ-ի, &lt;&lt;Լիդեր Քոմփանի&gt;&gt; ՍՊԸ-ի առաջարկած գները, 4-րդ չափաբաժնով &lt;&lt;Էքսպրես Շին&gt;&gt; ՍՊԸ-ի առաջարկած գինը, 5-րդ չափաբաժնով՝ &lt;&lt;Էկոմիքս&gt;&gt; ՍՊԸ-ի, &lt;&lt;Էքսպրես Շին&gt;&gt; ՍՊԸ-ի առաջարկած գները, 6-րդ չափաբաժնով &lt;&lt;Էքսպրես Շին&gt;&gt; ՍՊԸ-ի առաջարկած գինը: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</si>
</sst>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theme="1"/>
      <name val="Sylfaen"/>
      <family val="1"/>
      <charset val="204"/>
    </font>
    <font>
      <sz val="7"/>
      <color rgb="FF000000"/>
      <name val="Times Armenian"/>
      <family val="1"/>
    </font>
    <font>
      <sz val="6"/>
      <color theme="1"/>
      <name val="Arial LatArm"/>
      <family val="2"/>
    </font>
    <font>
      <sz val="6"/>
      <color theme="1"/>
      <name val="Sylfaen"/>
      <family val="1"/>
      <charset val="204"/>
    </font>
    <font>
      <sz val="6"/>
      <color theme="1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justify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3"/>
  <sheetViews>
    <sheetView tabSelected="1" topLeftCell="A115" zoomScale="130" zoomScaleNormal="130" workbookViewId="0">
      <selection activeCell="B130" sqref="B130:J130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s="15" customFormat="1" ht="17.25">
      <c r="A1" s="138" t="s">
        <v>9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0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10" s="15" customFormat="1" ht="17.25">
      <c r="A3" s="138" t="s">
        <v>10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0" s="15" customFormat="1">
      <c r="A4" s="14"/>
      <c r="B4" s="14"/>
      <c r="C4" s="14"/>
      <c r="D4" s="14"/>
      <c r="E4" s="14"/>
      <c r="F4" s="14"/>
      <c r="G4" s="14"/>
      <c r="H4" s="14"/>
      <c r="I4" s="14"/>
    </row>
    <row r="5" spans="1:10" s="15" customFormat="1" ht="19.5" customHeight="1">
      <c r="A5" s="138" t="s">
        <v>127</v>
      </c>
      <c r="B5" s="138"/>
      <c r="C5" s="138"/>
      <c r="D5" s="138"/>
      <c r="E5" s="138"/>
      <c r="F5" s="138"/>
      <c r="G5" s="138"/>
      <c r="H5" s="138"/>
      <c r="I5" s="138"/>
      <c r="J5" s="138"/>
    </row>
    <row r="6" spans="1:10" s="15" customFormat="1" ht="45" customHeight="1">
      <c r="A6" s="139" t="s">
        <v>128</v>
      </c>
      <c r="B6" s="139"/>
      <c r="C6" s="139"/>
      <c r="D6" s="139"/>
      <c r="E6" s="139"/>
      <c r="F6" s="139"/>
      <c r="G6" s="139"/>
      <c r="H6" s="139"/>
      <c r="I6" s="139"/>
      <c r="J6" s="139"/>
    </row>
    <row r="7" spans="1:10" s="15" customFormat="1" ht="6" customHeight="1"/>
    <row r="8" spans="1:10" s="15" customFormat="1" ht="12.75" customHeight="1">
      <c r="B8" s="62" t="s">
        <v>1</v>
      </c>
      <c r="C8" s="62"/>
      <c r="D8" s="62"/>
      <c r="E8" s="62"/>
      <c r="F8" s="62"/>
      <c r="G8" s="62"/>
      <c r="H8" s="62"/>
      <c r="I8" s="62"/>
      <c r="J8" s="62"/>
    </row>
    <row r="9" spans="1:10" s="15" customFormat="1" ht="11.25" customHeight="1">
      <c r="B9" s="69" t="s">
        <v>2</v>
      </c>
      <c r="C9" s="69" t="s">
        <v>3</v>
      </c>
      <c r="D9" s="69" t="s">
        <v>4</v>
      </c>
      <c r="E9" s="144" t="s">
        <v>5</v>
      </c>
      <c r="F9" s="145"/>
      <c r="G9" s="144" t="s">
        <v>6</v>
      </c>
      <c r="H9" s="145"/>
      <c r="I9" s="82" t="s">
        <v>7</v>
      </c>
      <c r="J9" s="69" t="s">
        <v>86</v>
      </c>
    </row>
    <row r="10" spans="1:10" s="15" customFormat="1" ht="10.5" customHeight="1">
      <c r="B10" s="70"/>
      <c r="C10" s="70"/>
      <c r="D10" s="70"/>
      <c r="E10" s="146" t="s">
        <v>85</v>
      </c>
      <c r="F10" s="69" t="s">
        <v>0</v>
      </c>
      <c r="G10" s="144" t="s">
        <v>8</v>
      </c>
      <c r="H10" s="145"/>
      <c r="I10" s="143"/>
      <c r="J10" s="70"/>
    </row>
    <row r="11" spans="1:10" s="15" customFormat="1" ht="12.75" customHeight="1">
      <c r="B11" s="70"/>
      <c r="C11" s="70"/>
      <c r="D11" s="70"/>
      <c r="E11" s="147"/>
      <c r="F11" s="70"/>
      <c r="G11" s="146" t="s">
        <v>85</v>
      </c>
      <c r="H11" s="69" t="s">
        <v>0</v>
      </c>
      <c r="I11" s="143"/>
      <c r="J11" s="70"/>
    </row>
    <row r="12" spans="1:10" s="15" customFormat="1" ht="12.75" customHeight="1">
      <c r="B12" s="70"/>
      <c r="C12" s="70"/>
      <c r="D12" s="70"/>
      <c r="E12" s="147"/>
      <c r="F12" s="70"/>
      <c r="G12" s="147"/>
      <c r="H12" s="70"/>
      <c r="I12" s="143"/>
      <c r="J12" s="71"/>
    </row>
    <row r="13" spans="1:10" s="47" customFormat="1" ht="72.75" customHeight="1">
      <c r="B13" s="44">
        <v>1</v>
      </c>
      <c r="C13" s="48" t="s">
        <v>129</v>
      </c>
      <c r="D13" s="48" t="s">
        <v>99</v>
      </c>
      <c r="E13" s="54">
        <v>3</v>
      </c>
      <c r="F13" s="48">
        <v>3</v>
      </c>
      <c r="G13" s="54">
        <v>330000</v>
      </c>
      <c r="H13" s="48">
        <v>330000</v>
      </c>
      <c r="I13" s="60" t="s">
        <v>140</v>
      </c>
      <c r="J13" s="60" t="s">
        <v>140</v>
      </c>
    </row>
    <row r="14" spans="1:10" s="47" customFormat="1" ht="44.25" customHeight="1">
      <c r="B14" s="44">
        <v>2</v>
      </c>
      <c r="C14" s="48" t="s">
        <v>130</v>
      </c>
      <c r="D14" s="48" t="s">
        <v>99</v>
      </c>
      <c r="E14" s="54">
        <v>20</v>
      </c>
      <c r="F14" s="48">
        <v>20</v>
      </c>
      <c r="G14" s="54">
        <v>280000</v>
      </c>
      <c r="H14" s="48">
        <v>280000</v>
      </c>
      <c r="I14" s="61" t="s">
        <v>141</v>
      </c>
      <c r="J14" s="61" t="s">
        <v>141</v>
      </c>
    </row>
    <row r="15" spans="1:10" s="47" customFormat="1" ht="47.25" customHeight="1">
      <c r="B15" s="44">
        <v>3</v>
      </c>
      <c r="C15" s="48" t="s">
        <v>131</v>
      </c>
      <c r="D15" s="48" t="s">
        <v>99</v>
      </c>
      <c r="E15" s="54">
        <v>5</v>
      </c>
      <c r="F15" s="48">
        <v>5</v>
      </c>
      <c r="G15" s="54">
        <v>60000</v>
      </c>
      <c r="H15" s="48">
        <v>60000</v>
      </c>
      <c r="I15" s="61" t="s">
        <v>142</v>
      </c>
      <c r="J15" s="61" t="s">
        <v>142</v>
      </c>
    </row>
    <row r="16" spans="1:10" s="47" customFormat="1" ht="63.75" customHeight="1">
      <c r="B16" s="44">
        <v>4</v>
      </c>
      <c r="C16" s="48" t="s">
        <v>132</v>
      </c>
      <c r="D16" s="48" t="s">
        <v>99</v>
      </c>
      <c r="E16" s="54">
        <v>10</v>
      </c>
      <c r="F16" s="48">
        <v>10</v>
      </c>
      <c r="G16" s="54">
        <v>100000</v>
      </c>
      <c r="H16" s="48">
        <v>100000</v>
      </c>
      <c r="I16" s="60" t="s">
        <v>143</v>
      </c>
      <c r="J16" s="60" t="s">
        <v>143</v>
      </c>
    </row>
    <row r="17" spans="2:10" s="47" customFormat="1" ht="49.5" customHeight="1">
      <c r="B17" s="44">
        <v>5</v>
      </c>
      <c r="C17" s="48" t="s">
        <v>133</v>
      </c>
      <c r="D17" s="48" t="s">
        <v>99</v>
      </c>
      <c r="E17" s="54">
        <v>219</v>
      </c>
      <c r="F17" s="48">
        <v>219</v>
      </c>
      <c r="G17" s="54">
        <v>438000</v>
      </c>
      <c r="H17" s="48">
        <v>438000</v>
      </c>
      <c r="I17" s="56" t="s">
        <v>136</v>
      </c>
      <c r="J17" s="56" t="s">
        <v>136</v>
      </c>
    </row>
    <row r="18" spans="2:10" s="47" customFormat="1" ht="69" customHeight="1">
      <c r="B18" s="44">
        <v>6</v>
      </c>
      <c r="C18" s="48" t="s">
        <v>97</v>
      </c>
      <c r="D18" s="48" t="s">
        <v>99</v>
      </c>
      <c r="E18" s="54">
        <v>101</v>
      </c>
      <c r="F18" s="48">
        <v>101</v>
      </c>
      <c r="G18" s="54">
        <v>262600</v>
      </c>
      <c r="H18" s="48">
        <v>262600</v>
      </c>
      <c r="I18" s="59" t="s">
        <v>139</v>
      </c>
      <c r="J18" s="59" t="s">
        <v>139</v>
      </c>
    </row>
    <row r="19" spans="2:10" s="47" customFormat="1" ht="162" customHeight="1">
      <c r="B19" s="44">
        <v>7</v>
      </c>
      <c r="C19" s="48" t="s">
        <v>98</v>
      </c>
      <c r="D19" s="48" t="s">
        <v>100</v>
      </c>
      <c r="E19" s="54">
        <v>1</v>
      </c>
      <c r="F19" s="48">
        <v>1</v>
      </c>
      <c r="G19" s="54">
        <v>442</v>
      </c>
      <c r="H19" s="54">
        <v>442</v>
      </c>
      <c r="I19" s="57" t="s">
        <v>137</v>
      </c>
      <c r="J19" s="57" t="s">
        <v>137</v>
      </c>
    </row>
    <row r="20" spans="2:10" s="47" customFormat="1" ht="45" customHeight="1">
      <c r="B20" s="44">
        <v>8</v>
      </c>
      <c r="C20" s="48" t="s">
        <v>134</v>
      </c>
      <c r="D20" s="48" t="s">
        <v>135</v>
      </c>
      <c r="E20" s="54">
        <v>93</v>
      </c>
      <c r="F20" s="48">
        <v>93</v>
      </c>
      <c r="G20" s="54">
        <v>46500</v>
      </c>
      <c r="H20" s="54">
        <v>46500</v>
      </c>
      <c r="I20" s="58" t="s">
        <v>138</v>
      </c>
      <c r="J20" s="58" t="s">
        <v>138</v>
      </c>
    </row>
    <row r="21" spans="2:10" ht="10.5" customHeight="1">
      <c r="B21" s="140"/>
      <c r="C21" s="141"/>
      <c r="D21" s="141"/>
      <c r="E21" s="141"/>
      <c r="F21" s="141"/>
      <c r="G21" s="141"/>
      <c r="H21" s="140"/>
      <c r="I21" s="140"/>
      <c r="J21" s="140"/>
    </row>
    <row r="22" spans="2:10" ht="13.5" customHeight="1">
      <c r="B22" s="74" t="s">
        <v>11</v>
      </c>
      <c r="C22" s="148"/>
      <c r="D22" s="148"/>
      <c r="E22" s="148"/>
      <c r="F22" s="75"/>
      <c r="G22" s="66" t="s">
        <v>12</v>
      </c>
      <c r="H22" s="142"/>
      <c r="I22" s="142"/>
      <c r="J22" s="67"/>
    </row>
    <row r="23" spans="2:10" ht="11.25" customHeight="1">
      <c r="B23" s="95"/>
      <c r="C23" s="96"/>
      <c r="D23" s="96"/>
      <c r="E23" s="96"/>
      <c r="F23" s="96"/>
      <c r="G23" s="96"/>
      <c r="H23" s="96"/>
      <c r="I23" s="96"/>
      <c r="J23" s="97"/>
    </row>
    <row r="24" spans="2:10" ht="13.5" customHeight="1">
      <c r="B24" s="125" t="s">
        <v>13</v>
      </c>
      <c r="C24" s="126"/>
      <c r="D24" s="126"/>
      <c r="E24" s="126"/>
      <c r="F24" s="126"/>
      <c r="G24" s="126"/>
      <c r="H24" s="126"/>
      <c r="I24" s="126"/>
      <c r="J24" s="127"/>
    </row>
    <row r="25" spans="2:10" ht="13.5" customHeight="1">
      <c r="B25" s="135" t="s">
        <v>14</v>
      </c>
      <c r="C25" s="135"/>
      <c r="D25" s="135" t="s">
        <v>15</v>
      </c>
      <c r="E25" s="135"/>
      <c r="F25" s="16" t="s">
        <v>16</v>
      </c>
      <c r="G25" s="16" t="s">
        <v>17</v>
      </c>
      <c r="H25" s="30" t="s">
        <v>18</v>
      </c>
      <c r="I25" s="128" t="s">
        <v>19</v>
      </c>
      <c r="J25" s="129"/>
    </row>
    <row r="26" spans="2:10" ht="13.5" customHeight="1">
      <c r="B26" s="136" t="s">
        <v>84</v>
      </c>
      <c r="C26" s="137"/>
      <c r="D26" s="136" t="s">
        <v>55</v>
      </c>
      <c r="E26" s="137"/>
      <c r="F26" s="43" t="s">
        <v>55</v>
      </c>
      <c r="G26" s="43" t="s">
        <v>55</v>
      </c>
      <c r="H26" s="42" t="s">
        <v>56</v>
      </c>
      <c r="I26" s="128"/>
      <c r="J26" s="129"/>
    </row>
    <row r="27" spans="2:10" ht="11.25" customHeight="1">
      <c r="B27" s="95"/>
      <c r="C27" s="96"/>
      <c r="D27" s="96"/>
      <c r="E27" s="96"/>
      <c r="F27" s="96"/>
      <c r="G27" s="96"/>
      <c r="H27" s="96"/>
      <c r="I27" s="96"/>
      <c r="J27" s="97"/>
    </row>
    <row r="28" spans="2:10" ht="15" customHeight="1">
      <c r="B28" s="134" t="s">
        <v>20</v>
      </c>
      <c r="C28" s="134"/>
      <c r="D28" s="134"/>
      <c r="E28" s="134"/>
      <c r="F28" s="134"/>
      <c r="G28" s="130" t="s">
        <v>144</v>
      </c>
      <c r="H28" s="130"/>
      <c r="I28" s="130"/>
      <c r="J28" s="130"/>
    </row>
    <row r="29" spans="2:10" ht="15" customHeight="1">
      <c r="B29" s="106" t="s">
        <v>72</v>
      </c>
      <c r="C29" s="107"/>
      <c r="D29" s="107"/>
      <c r="E29" s="107"/>
      <c r="F29" s="107"/>
      <c r="G29" s="131">
        <v>1</v>
      </c>
      <c r="H29" s="132"/>
      <c r="I29" s="132"/>
      <c r="J29" s="133"/>
    </row>
    <row r="30" spans="2:10" ht="24" customHeight="1">
      <c r="B30" s="106" t="s">
        <v>24</v>
      </c>
      <c r="C30" s="107"/>
      <c r="D30" s="107"/>
      <c r="E30" s="107"/>
      <c r="F30" s="108"/>
      <c r="G30" s="27"/>
      <c r="H30" s="3" t="s">
        <v>22</v>
      </c>
      <c r="I30" s="98" t="s">
        <v>23</v>
      </c>
      <c r="J30" s="99"/>
    </row>
    <row r="31" spans="2:10" ht="15" customHeight="1">
      <c r="B31" s="109"/>
      <c r="C31" s="110"/>
      <c r="D31" s="110"/>
      <c r="E31" s="110"/>
      <c r="F31" s="111"/>
      <c r="G31" s="28">
        <v>1</v>
      </c>
      <c r="H31" s="7"/>
      <c r="I31" s="100"/>
      <c r="J31" s="101"/>
    </row>
    <row r="32" spans="2:10" ht="15" customHeight="1">
      <c r="B32" s="112"/>
      <c r="C32" s="113"/>
      <c r="D32" s="113"/>
      <c r="E32" s="113"/>
      <c r="F32" s="114"/>
      <c r="G32" s="28" t="s">
        <v>21</v>
      </c>
      <c r="H32" s="7"/>
      <c r="I32" s="100"/>
      <c r="J32" s="101"/>
    </row>
    <row r="33" spans="1:10" ht="12.75" customHeight="1">
      <c r="B33" s="103"/>
      <c r="C33" s="104"/>
      <c r="D33" s="104"/>
      <c r="E33" s="104"/>
      <c r="F33" s="105"/>
      <c r="G33" s="17"/>
      <c r="H33" s="2"/>
      <c r="I33" s="92"/>
      <c r="J33" s="93"/>
    </row>
    <row r="34" spans="1:10" ht="12.75" customHeight="1">
      <c r="B34" s="95"/>
      <c r="C34" s="96"/>
      <c r="D34" s="96"/>
      <c r="E34" s="96"/>
      <c r="F34" s="96"/>
      <c r="G34" s="96"/>
      <c r="H34" s="96"/>
      <c r="I34" s="96"/>
      <c r="J34" s="97"/>
    </row>
    <row r="35" spans="1:10" ht="15" customHeight="1">
      <c r="B35" s="102" t="s">
        <v>25</v>
      </c>
      <c r="C35" s="117" t="s">
        <v>26</v>
      </c>
      <c r="D35" s="118"/>
      <c r="E35" s="121" t="s">
        <v>27</v>
      </c>
      <c r="F35" s="121"/>
      <c r="G35" s="121"/>
      <c r="H35" s="121"/>
      <c r="I35" s="121"/>
      <c r="J35" s="121"/>
    </row>
    <row r="36" spans="1:10" ht="12.75" customHeight="1">
      <c r="B36" s="102"/>
      <c r="C36" s="119"/>
      <c r="D36" s="120"/>
      <c r="E36" s="122" t="s">
        <v>28</v>
      </c>
      <c r="F36" s="123"/>
      <c r="G36" s="123"/>
      <c r="H36" s="123"/>
      <c r="I36" s="123"/>
      <c r="J36" s="124"/>
    </row>
    <row r="37" spans="1:10" ht="12" customHeight="1">
      <c r="B37" s="102"/>
      <c r="C37" s="119"/>
      <c r="D37" s="120"/>
      <c r="E37" s="116" t="s">
        <v>29</v>
      </c>
      <c r="F37" s="116"/>
      <c r="G37" s="115" t="s">
        <v>30</v>
      </c>
      <c r="H37" s="115"/>
      <c r="I37" s="94" t="s">
        <v>31</v>
      </c>
      <c r="J37" s="94"/>
    </row>
    <row r="38" spans="1:10" ht="31.5" customHeight="1">
      <c r="B38" s="102"/>
      <c r="C38" s="119"/>
      <c r="D38" s="120"/>
      <c r="E38" s="23" t="s">
        <v>85</v>
      </c>
      <c r="F38" s="24" t="s">
        <v>0</v>
      </c>
      <c r="G38" s="18" t="s">
        <v>85</v>
      </c>
      <c r="H38" s="19" t="s">
        <v>0</v>
      </c>
      <c r="I38" s="6" t="s">
        <v>85</v>
      </c>
      <c r="J38" s="29" t="s">
        <v>0</v>
      </c>
    </row>
    <row r="39" spans="1:10" s="5" customFormat="1" ht="18.75" customHeight="1">
      <c r="A39" s="5" t="s">
        <v>101</v>
      </c>
      <c r="B39" s="64" t="s">
        <v>32</v>
      </c>
      <c r="C39" s="66" t="s">
        <v>104</v>
      </c>
      <c r="D39" s="67"/>
      <c r="E39" s="54">
        <v>270000</v>
      </c>
      <c r="F39" s="54">
        <v>270000</v>
      </c>
      <c r="G39" s="33">
        <f t="shared" ref="G39:G61" si="0">SUM(I39-E39)</f>
        <v>54000</v>
      </c>
      <c r="H39" s="33">
        <f t="shared" ref="H39:H61" si="1">SUM(J39-F39)</f>
        <v>54000</v>
      </c>
      <c r="I39" s="34">
        <f t="shared" ref="I39:I60" si="2">E39*12/10</f>
        <v>324000</v>
      </c>
      <c r="J39" s="34">
        <f t="shared" ref="J39:J60" si="3">F39*12/10</f>
        <v>324000</v>
      </c>
    </row>
    <row r="40" spans="1:10" s="5" customFormat="1" ht="18.75" customHeight="1">
      <c r="B40" s="65"/>
      <c r="C40" s="66" t="s">
        <v>103</v>
      </c>
      <c r="D40" s="67"/>
      <c r="E40" s="54">
        <v>279750</v>
      </c>
      <c r="F40" s="54">
        <v>279750</v>
      </c>
      <c r="G40" s="33">
        <f t="shared" si="0"/>
        <v>55950</v>
      </c>
      <c r="H40" s="33">
        <f t="shared" si="1"/>
        <v>55950</v>
      </c>
      <c r="I40" s="34">
        <f t="shared" si="2"/>
        <v>335700</v>
      </c>
      <c r="J40" s="34">
        <f t="shared" si="3"/>
        <v>335700</v>
      </c>
    </row>
    <row r="41" spans="1:10" s="5" customFormat="1" ht="31.5" customHeight="1">
      <c r="B41" s="52" t="s">
        <v>33</v>
      </c>
      <c r="C41" s="66" t="s">
        <v>104</v>
      </c>
      <c r="D41" s="67"/>
      <c r="E41" s="50">
        <v>230000</v>
      </c>
      <c r="F41" s="50">
        <v>230000</v>
      </c>
      <c r="G41" s="33">
        <f t="shared" si="0"/>
        <v>46000</v>
      </c>
      <c r="H41" s="33">
        <f t="shared" si="1"/>
        <v>46000</v>
      </c>
      <c r="I41" s="34">
        <f t="shared" si="2"/>
        <v>276000</v>
      </c>
      <c r="J41" s="34">
        <f t="shared" si="3"/>
        <v>276000</v>
      </c>
    </row>
    <row r="42" spans="1:10" s="5" customFormat="1" ht="30" customHeight="1">
      <c r="B42" s="52" t="s">
        <v>34</v>
      </c>
      <c r="C42" s="66" t="s">
        <v>104</v>
      </c>
      <c r="D42" s="67"/>
      <c r="E42" s="50">
        <v>49791.67</v>
      </c>
      <c r="F42" s="50">
        <v>49791.67</v>
      </c>
      <c r="G42" s="33">
        <f t="shared" si="0"/>
        <v>9958.3300000000017</v>
      </c>
      <c r="H42" s="33">
        <f t="shared" si="1"/>
        <v>9958.3300000000017</v>
      </c>
      <c r="I42" s="34">
        <v>59750</v>
      </c>
      <c r="J42" s="34">
        <v>59750</v>
      </c>
    </row>
    <row r="43" spans="1:10" s="5" customFormat="1" ht="13.5" customHeight="1">
      <c r="B43" s="64" t="s">
        <v>106</v>
      </c>
      <c r="C43" s="66" t="s">
        <v>104</v>
      </c>
      <c r="D43" s="67"/>
      <c r="E43" s="54">
        <v>80833.33</v>
      </c>
      <c r="F43" s="54">
        <v>80833.33</v>
      </c>
      <c r="G43" s="33">
        <f t="shared" si="0"/>
        <v>16166.665999999997</v>
      </c>
      <c r="H43" s="33">
        <f t="shared" si="1"/>
        <v>16166.665999999997</v>
      </c>
      <c r="I43" s="34">
        <f t="shared" si="2"/>
        <v>96999.995999999999</v>
      </c>
      <c r="J43" s="34">
        <f t="shared" si="3"/>
        <v>96999.995999999999</v>
      </c>
    </row>
    <row r="44" spans="1:10" s="5" customFormat="1" ht="13.5" customHeight="1">
      <c r="B44" s="149"/>
      <c r="C44" s="66" t="s">
        <v>145</v>
      </c>
      <c r="D44" s="67"/>
      <c r="E44" s="54">
        <v>99908.33</v>
      </c>
      <c r="F44" s="54">
        <v>99908.33</v>
      </c>
      <c r="G44" s="33">
        <f t="shared" si="0"/>
        <v>19981.665999999997</v>
      </c>
      <c r="H44" s="33">
        <f t="shared" si="1"/>
        <v>19981.665999999997</v>
      </c>
      <c r="I44" s="34">
        <f t="shared" si="2"/>
        <v>119889.996</v>
      </c>
      <c r="J44" s="34">
        <f t="shared" si="3"/>
        <v>119889.996</v>
      </c>
    </row>
    <row r="45" spans="1:10" s="5" customFormat="1" ht="13.5" customHeight="1">
      <c r="B45" s="149"/>
      <c r="C45" s="66" t="s">
        <v>105</v>
      </c>
      <c r="D45" s="67"/>
      <c r="E45" s="54">
        <v>78333.33</v>
      </c>
      <c r="F45" s="54">
        <v>78333.33</v>
      </c>
      <c r="G45" s="33">
        <f t="shared" si="0"/>
        <v>15666.669999999998</v>
      </c>
      <c r="H45" s="33">
        <f t="shared" si="1"/>
        <v>15666.669999999998</v>
      </c>
      <c r="I45" s="34">
        <v>94000</v>
      </c>
      <c r="J45" s="34">
        <v>94000</v>
      </c>
    </row>
    <row r="46" spans="1:10" s="5" customFormat="1" ht="13.5" customHeight="1">
      <c r="B46" s="149"/>
      <c r="C46" s="66" t="s">
        <v>146</v>
      </c>
      <c r="D46" s="67"/>
      <c r="E46" s="54">
        <v>98000</v>
      </c>
      <c r="F46" s="54">
        <v>98000</v>
      </c>
      <c r="G46" s="33">
        <f t="shared" si="0"/>
        <v>0</v>
      </c>
      <c r="H46" s="33">
        <f t="shared" si="1"/>
        <v>0</v>
      </c>
      <c r="I46" s="54">
        <v>98000</v>
      </c>
      <c r="J46" s="54">
        <v>98000</v>
      </c>
    </row>
    <row r="47" spans="1:10" s="5" customFormat="1" ht="13.5" customHeight="1">
      <c r="B47" s="64" t="s">
        <v>107</v>
      </c>
      <c r="C47" s="66" t="s">
        <v>102</v>
      </c>
      <c r="D47" s="67"/>
      <c r="E47" s="54">
        <v>361350</v>
      </c>
      <c r="F47" s="54">
        <v>361350</v>
      </c>
      <c r="G47" s="33">
        <f t="shared" si="0"/>
        <v>72270</v>
      </c>
      <c r="H47" s="33">
        <f t="shared" si="1"/>
        <v>72270</v>
      </c>
      <c r="I47" s="34">
        <f t="shared" si="2"/>
        <v>433620</v>
      </c>
      <c r="J47" s="34">
        <f t="shared" si="3"/>
        <v>433620</v>
      </c>
    </row>
    <row r="48" spans="1:10" s="5" customFormat="1" ht="13.5" customHeight="1">
      <c r="B48" s="149"/>
      <c r="C48" s="66" t="s">
        <v>104</v>
      </c>
      <c r="D48" s="67"/>
      <c r="E48" s="54">
        <v>401500</v>
      </c>
      <c r="F48" s="54">
        <v>401500</v>
      </c>
      <c r="G48" s="33">
        <f t="shared" si="0"/>
        <v>33300</v>
      </c>
      <c r="H48" s="33">
        <f t="shared" si="1"/>
        <v>33300</v>
      </c>
      <c r="I48" s="34">
        <v>434800</v>
      </c>
      <c r="J48" s="34">
        <v>434800</v>
      </c>
    </row>
    <row r="49" spans="2:10" s="5" customFormat="1" ht="13.5" customHeight="1">
      <c r="B49" s="149"/>
      <c r="C49" s="66" t="s">
        <v>105</v>
      </c>
      <c r="D49" s="67"/>
      <c r="E49" s="54">
        <v>354962.5</v>
      </c>
      <c r="F49" s="54">
        <v>354962.5</v>
      </c>
      <c r="G49" s="33">
        <f t="shared" si="0"/>
        <v>70992.5</v>
      </c>
      <c r="H49" s="33">
        <f t="shared" si="1"/>
        <v>70992.5</v>
      </c>
      <c r="I49" s="34">
        <f t="shared" si="2"/>
        <v>425955</v>
      </c>
      <c r="J49" s="34">
        <f t="shared" si="3"/>
        <v>425955</v>
      </c>
    </row>
    <row r="50" spans="2:10" s="5" customFormat="1" ht="13.5" customHeight="1">
      <c r="B50" s="149"/>
      <c r="C50" s="66" t="s">
        <v>146</v>
      </c>
      <c r="D50" s="67"/>
      <c r="E50" s="54">
        <v>536550</v>
      </c>
      <c r="F50" s="54">
        <v>536550</v>
      </c>
      <c r="G50" s="33">
        <f t="shared" si="0"/>
        <v>0</v>
      </c>
      <c r="H50" s="33">
        <f t="shared" si="1"/>
        <v>0</v>
      </c>
      <c r="I50" s="54">
        <v>536550</v>
      </c>
      <c r="J50" s="54">
        <v>536550</v>
      </c>
    </row>
    <row r="51" spans="2:10" s="5" customFormat="1" ht="13.5" customHeight="1">
      <c r="B51" s="64" t="s">
        <v>108</v>
      </c>
      <c r="C51" s="66" t="s">
        <v>104</v>
      </c>
      <c r="D51" s="67"/>
      <c r="E51" s="54">
        <v>235666.67</v>
      </c>
      <c r="F51" s="54">
        <v>235666.67</v>
      </c>
      <c r="G51" s="33">
        <f t="shared" si="0"/>
        <v>47133.334000000003</v>
      </c>
      <c r="H51" s="33">
        <f t="shared" si="1"/>
        <v>47133.334000000003</v>
      </c>
      <c r="I51" s="34">
        <f t="shared" si="2"/>
        <v>282800.00400000002</v>
      </c>
      <c r="J51" s="34">
        <f t="shared" si="3"/>
        <v>282800.00400000002</v>
      </c>
    </row>
    <row r="52" spans="2:10" s="5" customFormat="1" ht="13.5" customHeight="1">
      <c r="B52" s="149"/>
      <c r="C52" s="66" t="s">
        <v>145</v>
      </c>
      <c r="D52" s="67"/>
      <c r="E52" s="54">
        <v>163872.5</v>
      </c>
      <c r="F52" s="54">
        <v>163872.5</v>
      </c>
      <c r="G52" s="33">
        <f t="shared" si="0"/>
        <v>32774.5</v>
      </c>
      <c r="H52" s="33">
        <f t="shared" si="1"/>
        <v>32774.5</v>
      </c>
      <c r="I52" s="34">
        <f t="shared" si="2"/>
        <v>196647</v>
      </c>
      <c r="J52" s="34">
        <f t="shared" si="3"/>
        <v>196647</v>
      </c>
    </row>
    <row r="53" spans="2:10" s="5" customFormat="1" ht="13.5" customHeight="1">
      <c r="B53" s="149"/>
      <c r="C53" s="66" t="s">
        <v>105</v>
      </c>
      <c r="D53" s="67"/>
      <c r="E53" s="54">
        <v>216305.33</v>
      </c>
      <c r="F53" s="54">
        <v>216305.33</v>
      </c>
      <c r="G53" s="33">
        <f t="shared" si="0"/>
        <v>43261.066000000021</v>
      </c>
      <c r="H53" s="33">
        <f t="shared" si="1"/>
        <v>43261.066000000021</v>
      </c>
      <c r="I53" s="34">
        <f t="shared" si="2"/>
        <v>259566.39600000001</v>
      </c>
      <c r="J53" s="34">
        <f t="shared" si="3"/>
        <v>259566.39600000001</v>
      </c>
    </row>
    <row r="54" spans="2:10" s="5" customFormat="1" ht="13.5" customHeight="1">
      <c r="B54" s="65"/>
      <c r="C54" s="66" t="s">
        <v>146</v>
      </c>
      <c r="D54" s="67"/>
      <c r="E54" s="54">
        <v>186850</v>
      </c>
      <c r="F54" s="54">
        <v>186850</v>
      </c>
      <c r="G54" s="33">
        <f t="shared" si="0"/>
        <v>0</v>
      </c>
      <c r="H54" s="33">
        <f t="shared" si="1"/>
        <v>0</v>
      </c>
      <c r="I54" s="54">
        <v>186850</v>
      </c>
      <c r="J54" s="54">
        <v>186850</v>
      </c>
    </row>
    <row r="55" spans="2:10" s="5" customFormat="1" ht="14.25" customHeight="1">
      <c r="B55" s="64" t="s">
        <v>109</v>
      </c>
      <c r="C55" s="66" t="s">
        <v>104</v>
      </c>
      <c r="D55" s="67"/>
      <c r="E55" s="54">
        <v>366.67</v>
      </c>
      <c r="F55" s="54">
        <v>366.67</v>
      </c>
      <c r="G55" s="33">
        <f t="shared" si="0"/>
        <v>73.334000000000003</v>
      </c>
      <c r="H55" s="33">
        <f t="shared" si="1"/>
        <v>73.334000000000003</v>
      </c>
      <c r="I55" s="34">
        <f t="shared" si="2"/>
        <v>440.00400000000002</v>
      </c>
      <c r="J55" s="34">
        <f t="shared" si="3"/>
        <v>440.00400000000002</v>
      </c>
    </row>
    <row r="56" spans="2:10" s="5" customFormat="1" ht="12.75" customHeight="1">
      <c r="B56" s="149"/>
      <c r="C56" s="66" t="s">
        <v>145</v>
      </c>
      <c r="D56" s="67"/>
      <c r="E56" s="54">
        <v>30922.5</v>
      </c>
      <c r="F56" s="54">
        <v>30922.5</v>
      </c>
      <c r="G56" s="33">
        <f t="shared" si="0"/>
        <v>6184.5</v>
      </c>
      <c r="H56" s="33">
        <f t="shared" si="1"/>
        <v>6184.5</v>
      </c>
      <c r="I56" s="34">
        <f t="shared" si="2"/>
        <v>37107</v>
      </c>
      <c r="J56" s="34">
        <f t="shared" si="3"/>
        <v>37107</v>
      </c>
    </row>
    <row r="57" spans="2:10" s="5" customFormat="1" ht="12.75" customHeight="1">
      <c r="B57" s="149"/>
      <c r="C57" s="66" t="s">
        <v>105</v>
      </c>
      <c r="D57" s="67"/>
      <c r="E57" s="54">
        <v>365.83</v>
      </c>
      <c r="F57" s="54">
        <v>365.83</v>
      </c>
      <c r="G57" s="33">
        <f t="shared" si="0"/>
        <v>73.170000000000016</v>
      </c>
      <c r="H57" s="33">
        <f t="shared" si="1"/>
        <v>73.170000000000016</v>
      </c>
      <c r="I57" s="34">
        <v>439</v>
      </c>
      <c r="J57" s="34">
        <v>439</v>
      </c>
    </row>
    <row r="58" spans="2:10" s="5" customFormat="1" ht="12.75" customHeight="1">
      <c r="B58" s="64" t="s">
        <v>110</v>
      </c>
      <c r="C58" s="66" t="s">
        <v>104</v>
      </c>
      <c r="D58" s="67"/>
      <c r="E58" s="54">
        <v>54250</v>
      </c>
      <c r="F58" s="54">
        <v>54250</v>
      </c>
      <c r="G58" s="33">
        <f t="shared" si="0"/>
        <v>10850</v>
      </c>
      <c r="H58" s="33">
        <f t="shared" si="1"/>
        <v>10850</v>
      </c>
      <c r="I58" s="34">
        <f t="shared" si="2"/>
        <v>65100</v>
      </c>
      <c r="J58" s="34">
        <f t="shared" si="3"/>
        <v>65100</v>
      </c>
    </row>
    <row r="59" spans="2:10" s="5" customFormat="1" ht="12.75" customHeight="1">
      <c r="B59" s="149"/>
      <c r="C59" s="66" t="s">
        <v>103</v>
      </c>
      <c r="D59" s="67"/>
      <c r="E59" s="54">
        <v>23166.67</v>
      </c>
      <c r="F59" s="54">
        <v>23166.67</v>
      </c>
      <c r="G59" s="33">
        <f t="shared" si="0"/>
        <v>4547.3300000000017</v>
      </c>
      <c r="H59" s="33">
        <f t="shared" si="1"/>
        <v>4547.3300000000017</v>
      </c>
      <c r="I59" s="34">
        <v>27714</v>
      </c>
      <c r="J59" s="34">
        <v>27714</v>
      </c>
    </row>
    <row r="60" spans="2:10" s="5" customFormat="1" ht="12.75" customHeight="1">
      <c r="B60" s="149"/>
      <c r="C60" s="66" t="s">
        <v>105</v>
      </c>
      <c r="D60" s="67"/>
      <c r="E60" s="54">
        <v>37975</v>
      </c>
      <c r="F60" s="54">
        <v>37975</v>
      </c>
      <c r="G60" s="33">
        <f t="shared" si="0"/>
        <v>7595</v>
      </c>
      <c r="H60" s="33">
        <f t="shared" si="1"/>
        <v>7595</v>
      </c>
      <c r="I60" s="34">
        <f t="shared" si="2"/>
        <v>45570</v>
      </c>
      <c r="J60" s="34">
        <f t="shared" si="3"/>
        <v>45570</v>
      </c>
    </row>
    <row r="61" spans="2:10" s="5" customFormat="1" ht="12.75" customHeight="1">
      <c r="B61" s="149"/>
      <c r="C61" s="66" t="s">
        <v>146</v>
      </c>
      <c r="D61" s="67"/>
      <c r="E61" s="54">
        <v>60450</v>
      </c>
      <c r="F61" s="54">
        <v>60450</v>
      </c>
      <c r="G61" s="33">
        <f t="shared" si="0"/>
        <v>0</v>
      </c>
      <c r="H61" s="33">
        <f t="shared" si="1"/>
        <v>0</v>
      </c>
      <c r="I61" s="54">
        <v>60450</v>
      </c>
      <c r="J61" s="54">
        <v>60450</v>
      </c>
    </row>
    <row r="62" spans="2:10" ht="39.75" customHeight="1">
      <c r="B62" s="66" t="s">
        <v>35</v>
      </c>
      <c r="C62" s="161"/>
      <c r="D62" s="81"/>
      <c r="E62" s="80" t="s">
        <v>147</v>
      </c>
      <c r="F62" s="142"/>
      <c r="G62" s="142"/>
      <c r="H62" s="142"/>
      <c r="I62" s="142"/>
      <c r="J62" s="67"/>
    </row>
    <row r="63" spans="2:10" ht="13.5" customHeight="1">
      <c r="B63" s="150"/>
      <c r="C63" s="151"/>
      <c r="D63" s="151"/>
      <c r="E63" s="151"/>
      <c r="F63" s="151"/>
      <c r="G63" s="151"/>
      <c r="H63" s="151"/>
      <c r="I63" s="151"/>
      <c r="J63" s="152"/>
    </row>
    <row r="64" spans="2:10" ht="13.5" customHeight="1">
      <c r="B64" s="95"/>
      <c r="C64" s="96"/>
      <c r="D64" s="96"/>
      <c r="E64" s="96"/>
      <c r="F64" s="96"/>
      <c r="G64" s="96"/>
      <c r="H64" s="96"/>
      <c r="I64" s="96"/>
      <c r="J64" s="97"/>
    </row>
    <row r="65" spans="2:10" ht="13.5" customHeight="1">
      <c r="B65" s="74" t="s">
        <v>36</v>
      </c>
      <c r="C65" s="148"/>
      <c r="D65" s="148"/>
      <c r="E65" s="148"/>
      <c r="F65" s="148"/>
      <c r="G65" s="148"/>
      <c r="H65" s="148"/>
      <c r="I65" s="148"/>
      <c r="J65" s="75"/>
    </row>
    <row r="66" spans="2:10" ht="13.5" customHeight="1">
      <c r="B66" s="135" t="s">
        <v>39</v>
      </c>
      <c r="C66" s="162" t="s">
        <v>38</v>
      </c>
      <c r="D66" s="74" t="s">
        <v>37</v>
      </c>
      <c r="E66" s="148"/>
      <c r="F66" s="148"/>
      <c r="G66" s="148"/>
      <c r="H66" s="148"/>
      <c r="I66" s="148"/>
      <c r="J66" s="75"/>
    </row>
    <row r="67" spans="2:10" ht="104.25" customHeight="1">
      <c r="B67" s="135"/>
      <c r="C67" s="163"/>
      <c r="D67" s="26" t="s">
        <v>40</v>
      </c>
      <c r="E67" s="4" t="s">
        <v>41</v>
      </c>
      <c r="F67" s="21" t="s">
        <v>82</v>
      </c>
      <c r="G67" s="22" t="s">
        <v>43</v>
      </c>
      <c r="H67" s="3" t="s">
        <v>42</v>
      </c>
      <c r="I67" s="153" t="s">
        <v>44</v>
      </c>
      <c r="J67" s="154"/>
    </row>
    <row r="68" spans="2:10" ht="14.25" customHeight="1">
      <c r="B68" s="12"/>
      <c r="C68" s="10"/>
      <c r="D68" s="9"/>
      <c r="E68" s="9"/>
      <c r="F68" s="11"/>
      <c r="G68" s="20"/>
      <c r="H68" s="8"/>
      <c r="I68" s="155"/>
      <c r="J68" s="156"/>
    </row>
    <row r="69" spans="2:10" ht="15.75" customHeight="1">
      <c r="B69" s="125" t="s">
        <v>88</v>
      </c>
      <c r="C69" s="126"/>
      <c r="D69" s="126"/>
      <c r="E69" s="126"/>
      <c r="F69" s="126"/>
      <c r="G69" s="126"/>
      <c r="H69" s="126"/>
      <c r="I69" s="126"/>
      <c r="J69" s="127"/>
    </row>
    <row r="70" spans="2:10" ht="14.25" customHeight="1">
      <c r="B70" s="159" t="s">
        <v>35</v>
      </c>
      <c r="C70" s="160"/>
      <c r="D70" s="153" t="s">
        <v>148</v>
      </c>
      <c r="E70" s="157"/>
      <c r="F70" s="157"/>
      <c r="G70" s="157"/>
      <c r="H70" s="157"/>
      <c r="I70" s="157"/>
      <c r="J70" s="158"/>
    </row>
    <row r="71" spans="2:10" ht="14.25" customHeight="1">
      <c r="B71" s="103"/>
      <c r="C71" s="105"/>
      <c r="D71" s="74"/>
      <c r="E71" s="148"/>
      <c r="F71" s="148"/>
      <c r="G71" s="148"/>
      <c r="H71" s="148"/>
      <c r="I71" s="148"/>
      <c r="J71" s="75"/>
    </row>
    <row r="72" spans="2:10" ht="14.25" customHeight="1">
      <c r="B72" s="166"/>
      <c r="C72" s="167"/>
      <c r="D72" s="167"/>
      <c r="E72" s="167"/>
      <c r="F72" s="167"/>
      <c r="G72" s="167"/>
      <c r="H72" s="167"/>
      <c r="I72" s="167"/>
      <c r="J72" s="168"/>
    </row>
    <row r="73" spans="2:10" ht="14.25" customHeight="1">
      <c r="B73" s="62" t="s">
        <v>89</v>
      </c>
      <c r="C73" s="62"/>
      <c r="D73" s="62"/>
      <c r="E73" s="62"/>
      <c r="F73" s="63" t="s">
        <v>149</v>
      </c>
      <c r="G73" s="63"/>
      <c r="H73" s="63"/>
      <c r="I73" s="63"/>
      <c r="J73" s="63"/>
    </row>
    <row r="74" spans="2:10" ht="14.25" customHeight="1">
      <c r="B74" s="62" t="s">
        <v>90</v>
      </c>
      <c r="C74" s="62"/>
      <c r="D74" s="62"/>
      <c r="E74" s="62"/>
      <c r="F74" s="165" t="s">
        <v>91</v>
      </c>
      <c r="G74" s="165"/>
      <c r="H74" s="165"/>
      <c r="I74" s="165"/>
      <c r="J74" s="28" t="s">
        <v>92</v>
      </c>
    </row>
    <row r="75" spans="2:10" ht="15" customHeight="1">
      <c r="B75" s="62"/>
      <c r="C75" s="62"/>
      <c r="D75" s="62"/>
      <c r="E75" s="62"/>
      <c r="F75" s="63" t="s">
        <v>150</v>
      </c>
      <c r="G75" s="63"/>
      <c r="H75" s="63"/>
      <c r="I75" s="63"/>
      <c r="J75" s="49" t="s">
        <v>151</v>
      </c>
    </row>
    <row r="76" spans="2:10" ht="24" customHeight="1">
      <c r="B76" s="62" t="s">
        <v>93</v>
      </c>
      <c r="C76" s="62"/>
      <c r="D76" s="62"/>
      <c r="E76" s="62"/>
      <c r="F76" s="63" t="s">
        <v>152</v>
      </c>
      <c r="G76" s="63"/>
      <c r="H76" s="63"/>
      <c r="I76" s="63"/>
      <c r="J76" s="63"/>
    </row>
    <row r="77" spans="2:10" ht="24" customHeight="1">
      <c r="B77" s="62" t="s">
        <v>94</v>
      </c>
      <c r="C77" s="62"/>
      <c r="D77" s="62"/>
      <c r="E77" s="62"/>
      <c r="F77" s="63" t="s">
        <v>153</v>
      </c>
      <c r="G77" s="63"/>
      <c r="H77" s="63"/>
      <c r="I77" s="63"/>
      <c r="J77" s="63"/>
    </row>
    <row r="78" spans="2:10" ht="19.5" customHeight="1">
      <c r="B78" s="62" t="s">
        <v>95</v>
      </c>
      <c r="C78" s="62"/>
      <c r="D78" s="62"/>
      <c r="E78" s="62"/>
      <c r="F78" s="63" t="s">
        <v>154</v>
      </c>
      <c r="G78" s="63"/>
      <c r="H78" s="63"/>
      <c r="I78" s="63"/>
      <c r="J78" s="63"/>
    </row>
    <row r="79" spans="2:10" ht="13.5" customHeight="1">
      <c r="B79" s="166"/>
      <c r="C79" s="167"/>
      <c r="D79" s="167"/>
      <c r="E79" s="167"/>
      <c r="F79" s="167"/>
      <c r="G79" s="167"/>
      <c r="H79" s="167"/>
      <c r="I79" s="167"/>
      <c r="J79" s="168"/>
    </row>
    <row r="80" spans="2:10" s="5" customFormat="1" ht="12.75" customHeight="1">
      <c r="B80" s="89" t="s">
        <v>2</v>
      </c>
      <c r="C80" s="89" t="s">
        <v>45</v>
      </c>
      <c r="D80" s="74" t="s">
        <v>46</v>
      </c>
      <c r="E80" s="148"/>
      <c r="F80" s="148"/>
      <c r="G80" s="148"/>
      <c r="H80" s="148"/>
      <c r="I80" s="148"/>
      <c r="J80" s="75"/>
    </row>
    <row r="81" spans="2:10" s="5" customFormat="1" ht="12.75" customHeight="1">
      <c r="B81" s="90"/>
      <c r="C81" s="90"/>
      <c r="D81" s="76" t="s">
        <v>47</v>
      </c>
      <c r="E81" s="77"/>
      <c r="F81" s="69" t="s">
        <v>48</v>
      </c>
      <c r="G81" s="69" t="s">
        <v>49</v>
      </c>
      <c r="H81" s="69" t="s">
        <v>50</v>
      </c>
      <c r="I81" s="66" t="s">
        <v>51</v>
      </c>
      <c r="J81" s="67"/>
    </row>
    <row r="82" spans="2:10" s="5" customFormat="1" ht="12.75" customHeight="1">
      <c r="B82" s="90"/>
      <c r="C82" s="90"/>
      <c r="D82" s="78"/>
      <c r="E82" s="79"/>
      <c r="F82" s="70"/>
      <c r="G82" s="70"/>
      <c r="H82" s="70"/>
      <c r="I82" s="74" t="s">
        <v>28</v>
      </c>
      <c r="J82" s="75"/>
    </row>
    <row r="83" spans="2:10" s="5" customFormat="1" ht="12.75" customHeight="1">
      <c r="B83" s="91"/>
      <c r="C83" s="91"/>
      <c r="D83" s="80"/>
      <c r="E83" s="81"/>
      <c r="F83" s="71"/>
      <c r="G83" s="71"/>
      <c r="H83" s="71"/>
      <c r="I83" s="39" t="s">
        <v>87</v>
      </c>
      <c r="J83" s="39" t="s">
        <v>31</v>
      </c>
    </row>
    <row r="84" spans="2:10" s="5" customFormat="1" ht="12.75" customHeight="1">
      <c r="B84" s="31" t="s">
        <v>52</v>
      </c>
      <c r="C84" s="69" t="s">
        <v>155</v>
      </c>
      <c r="D84" s="82" t="s">
        <v>156</v>
      </c>
      <c r="E84" s="83"/>
      <c r="F84" s="86" t="s">
        <v>154</v>
      </c>
      <c r="G84" s="86" t="s">
        <v>96</v>
      </c>
      <c r="H84" s="63"/>
      <c r="I84" s="72" t="s">
        <v>111</v>
      </c>
      <c r="J84" s="73"/>
    </row>
    <row r="85" spans="2:10" s="5" customFormat="1" ht="12.75" customHeight="1">
      <c r="B85" s="25">
        <v>6</v>
      </c>
      <c r="C85" s="70"/>
      <c r="D85" s="84"/>
      <c r="E85" s="85"/>
      <c r="F85" s="87"/>
      <c r="G85" s="87"/>
      <c r="H85" s="63"/>
      <c r="I85" s="39">
        <v>196647</v>
      </c>
      <c r="J85" s="35">
        <f>I85</f>
        <v>196647</v>
      </c>
    </row>
    <row r="86" spans="2:10" s="5" customFormat="1" ht="12.75" customHeight="1">
      <c r="B86" s="37" t="s">
        <v>53</v>
      </c>
      <c r="C86" s="70"/>
      <c r="D86" s="84"/>
      <c r="E86" s="85"/>
      <c r="F86" s="87"/>
      <c r="G86" s="87"/>
      <c r="H86" s="63"/>
      <c r="I86" s="32" t="s">
        <v>54</v>
      </c>
      <c r="J86" s="41">
        <f>SUM(J85:J85)</f>
        <v>196647</v>
      </c>
    </row>
    <row r="87" spans="2:10" s="5" customFormat="1" ht="12.75" customHeight="1">
      <c r="B87" s="31" t="s">
        <v>52</v>
      </c>
      <c r="C87" s="69" t="s">
        <v>112</v>
      </c>
      <c r="D87" s="82" t="s">
        <v>157</v>
      </c>
      <c r="E87" s="83"/>
      <c r="F87" s="86" t="s">
        <v>154</v>
      </c>
      <c r="G87" s="86" t="s">
        <v>96</v>
      </c>
      <c r="H87" s="63"/>
      <c r="I87" s="88" t="s">
        <v>111</v>
      </c>
      <c r="J87" s="73"/>
    </row>
    <row r="88" spans="2:10" s="5" customFormat="1" ht="12.75" customHeight="1">
      <c r="B88" s="25">
        <v>8</v>
      </c>
      <c r="C88" s="70"/>
      <c r="D88" s="84"/>
      <c r="E88" s="85"/>
      <c r="F88" s="87"/>
      <c r="G88" s="87"/>
      <c r="H88" s="63"/>
      <c r="I88" s="39">
        <v>27714</v>
      </c>
      <c r="J88" s="35">
        <f t="shared" ref="J88" si="4">I88</f>
        <v>27714</v>
      </c>
    </row>
    <row r="89" spans="2:10" s="5" customFormat="1" ht="12.75" customHeight="1">
      <c r="B89" s="37" t="s">
        <v>53</v>
      </c>
      <c r="C89" s="70"/>
      <c r="D89" s="84"/>
      <c r="E89" s="85"/>
      <c r="F89" s="87"/>
      <c r="G89" s="87"/>
      <c r="H89" s="63"/>
      <c r="I89" s="32" t="s">
        <v>54</v>
      </c>
      <c r="J89" s="41">
        <f>SUM(J88:J88)</f>
        <v>27714</v>
      </c>
    </row>
    <row r="90" spans="2:10" s="5" customFormat="1" ht="12" customHeight="1">
      <c r="B90" s="31" t="s">
        <v>52</v>
      </c>
      <c r="C90" s="62" t="s">
        <v>114</v>
      </c>
      <c r="D90" s="62" t="s">
        <v>158</v>
      </c>
      <c r="E90" s="62"/>
      <c r="F90" s="165" t="s">
        <v>154</v>
      </c>
      <c r="G90" s="165" t="s">
        <v>96</v>
      </c>
      <c r="H90" s="63"/>
      <c r="I90" s="72" t="s">
        <v>111</v>
      </c>
      <c r="J90" s="73"/>
    </row>
    <row r="91" spans="2:10" s="5" customFormat="1" ht="12" customHeight="1">
      <c r="B91" s="25">
        <v>1</v>
      </c>
      <c r="C91" s="62"/>
      <c r="D91" s="62"/>
      <c r="E91" s="62"/>
      <c r="F91" s="165"/>
      <c r="G91" s="165"/>
      <c r="H91" s="63"/>
      <c r="I91" s="40">
        <v>324000</v>
      </c>
      <c r="J91" s="35">
        <f t="shared" ref="J91:J93" si="5">I91</f>
        <v>324000</v>
      </c>
    </row>
    <row r="92" spans="2:10" s="5" customFormat="1" ht="12" customHeight="1">
      <c r="B92" s="25">
        <v>2</v>
      </c>
      <c r="C92" s="62"/>
      <c r="D92" s="62"/>
      <c r="E92" s="62"/>
      <c r="F92" s="165"/>
      <c r="G92" s="165"/>
      <c r="H92" s="63"/>
      <c r="I92" s="40">
        <v>276000</v>
      </c>
      <c r="J92" s="35">
        <f t="shared" si="5"/>
        <v>276000</v>
      </c>
    </row>
    <row r="93" spans="2:10" s="5" customFormat="1" ht="12" customHeight="1">
      <c r="B93" s="25">
        <v>3</v>
      </c>
      <c r="C93" s="62"/>
      <c r="D93" s="62"/>
      <c r="E93" s="62"/>
      <c r="F93" s="165"/>
      <c r="G93" s="165"/>
      <c r="H93" s="63"/>
      <c r="I93" s="40">
        <v>59750</v>
      </c>
      <c r="J93" s="35">
        <f t="shared" si="5"/>
        <v>59750</v>
      </c>
    </row>
    <row r="94" spans="2:10" s="5" customFormat="1" ht="12" customHeight="1">
      <c r="B94" s="37" t="s">
        <v>53</v>
      </c>
      <c r="C94" s="62"/>
      <c r="D94" s="62"/>
      <c r="E94" s="62"/>
      <c r="F94" s="165"/>
      <c r="G94" s="165"/>
      <c r="H94" s="63"/>
      <c r="I94" s="32" t="s">
        <v>54</v>
      </c>
      <c r="J94" s="41">
        <f>SUM(J91:J93)</f>
        <v>659750</v>
      </c>
    </row>
    <row r="95" spans="2:10" s="5" customFormat="1" ht="12" customHeight="1">
      <c r="B95" s="31" t="s">
        <v>52</v>
      </c>
      <c r="C95" s="62" t="s">
        <v>113</v>
      </c>
      <c r="D95" s="62" t="s">
        <v>159</v>
      </c>
      <c r="E95" s="62"/>
      <c r="F95" s="86" t="s">
        <v>154</v>
      </c>
      <c r="G95" s="165" t="s">
        <v>96</v>
      </c>
      <c r="H95" s="63"/>
      <c r="I95" s="72" t="s">
        <v>111</v>
      </c>
      <c r="J95" s="73"/>
    </row>
    <row r="96" spans="2:10" s="5" customFormat="1" ht="12" customHeight="1">
      <c r="B96" s="25">
        <v>4</v>
      </c>
      <c r="C96" s="62"/>
      <c r="D96" s="62"/>
      <c r="E96" s="62"/>
      <c r="F96" s="87"/>
      <c r="G96" s="165"/>
      <c r="H96" s="63"/>
      <c r="I96" s="40">
        <v>94000</v>
      </c>
      <c r="J96" s="35">
        <f>I96</f>
        <v>94000</v>
      </c>
    </row>
    <row r="97" spans="2:10" s="5" customFormat="1" ht="12" customHeight="1">
      <c r="B97" s="25">
        <v>5</v>
      </c>
      <c r="C97" s="62"/>
      <c r="D97" s="62"/>
      <c r="E97" s="62"/>
      <c r="F97" s="87"/>
      <c r="G97" s="165"/>
      <c r="H97" s="63"/>
      <c r="I97" s="40">
        <v>425955</v>
      </c>
      <c r="J97" s="35">
        <f t="shared" ref="J97:J98" si="6">I97</f>
        <v>425955</v>
      </c>
    </row>
    <row r="98" spans="2:10" s="5" customFormat="1" ht="12" customHeight="1">
      <c r="B98" s="25">
        <v>7</v>
      </c>
      <c r="C98" s="62"/>
      <c r="D98" s="62"/>
      <c r="E98" s="62"/>
      <c r="F98" s="87"/>
      <c r="G98" s="165"/>
      <c r="H98" s="63"/>
      <c r="I98" s="40">
        <v>439</v>
      </c>
      <c r="J98" s="35">
        <f t="shared" si="6"/>
        <v>439</v>
      </c>
    </row>
    <row r="99" spans="2:10" s="5" customFormat="1" ht="12" customHeight="1">
      <c r="B99" s="37" t="s">
        <v>53</v>
      </c>
      <c r="C99" s="62"/>
      <c r="D99" s="62"/>
      <c r="E99" s="62"/>
      <c r="F99" s="164"/>
      <c r="G99" s="165"/>
      <c r="H99" s="63"/>
      <c r="I99" s="32" t="s">
        <v>54</v>
      </c>
      <c r="J99" s="41">
        <f>SUM(J96:J98)</f>
        <v>520394</v>
      </c>
    </row>
    <row r="100" spans="2:10" ht="13.5" customHeight="1">
      <c r="B100" s="173" t="s">
        <v>57</v>
      </c>
      <c r="C100" s="174"/>
      <c r="D100" s="174"/>
      <c r="E100" s="174"/>
      <c r="F100" s="174"/>
      <c r="G100" s="174"/>
      <c r="H100" s="175"/>
      <c r="I100" s="176"/>
      <c r="J100" s="2"/>
    </row>
    <row r="101" spans="2:10" ht="24" customHeight="1">
      <c r="B101" s="39" t="s">
        <v>83</v>
      </c>
      <c r="C101" s="39" t="s">
        <v>45</v>
      </c>
      <c r="D101" s="66" t="s">
        <v>58</v>
      </c>
      <c r="E101" s="142"/>
      <c r="F101" s="142"/>
      <c r="G101" s="177" t="s">
        <v>73</v>
      </c>
      <c r="H101" s="177"/>
      <c r="I101" s="39" t="s">
        <v>60</v>
      </c>
      <c r="J101" s="40" t="s">
        <v>59</v>
      </c>
    </row>
    <row r="102" spans="2:10" s="15" customFormat="1" ht="24" customHeight="1">
      <c r="B102" s="36">
        <v>8</v>
      </c>
      <c r="C102" s="36" t="s">
        <v>112</v>
      </c>
      <c r="D102" s="144" t="s">
        <v>118</v>
      </c>
      <c r="E102" s="178"/>
      <c r="F102" s="145"/>
      <c r="G102" s="173" t="s">
        <v>117</v>
      </c>
      <c r="H102" s="176"/>
      <c r="I102" s="36" t="s">
        <v>116</v>
      </c>
      <c r="J102" s="38" t="s">
        <v>115</v>
      </c>
    </row>
    <row r="103" spans="2:10" s="15" customFormat="1" ht="24" customHeight="1">
      <c r="B103" s="51">
        <v>6</v>
      </c>
      <c r="C103" s="51" t="s">
        <v>165</v>
      </c>
      <c r="D103" s="144" t="s">
        <v>164</v>
      </c>
      <c r="E103" s="178"/>
      <c r="F103" s="145"/>
      <c r="G103" s="173" t="s">
        <v>162</v>
      </c>
      <c r="H103" s="176"/>
      <c r="I103" s="51" t="s">
        <v>161</v>
      </c>
      <c r="J103" s="53" t="s">
        <v>163</v>
      </c>
    </row>
    <row r="104" spans="2:10" s="15" customFormat="1" ht="31.5" customHeight="1">
      <c r="B104" s="51" t="s">
        <v>160</v>
      </c>
      <c r="C104" s="36" t="s">
        <v>114</v>
      </c>
      <c r="D104" s="144" t="s">
        <v>126</v>
      </c>
      <c r="E104" s="178"/>
      <c r="F104" s="145"/>
      <c r="G104" s="173" t="s">
        <v>124</v>
      </c>
      <c r="H104" s="176"/>
      <c r="I104" s="36" t="s">
        <v>123</v>
      </c>
      <c r="J104" s="38" t="s">
        <v>125</v>
      </c>
    </row>
    <row r="105" spans="2:10" s="15" customFormat="1" ht="35.25" customHeight="1">
      <c r="B105" s="51" t="s">
        <v>166</v>
      </c>
      <c r="C105" s="36" t="s">
        <v>113</v>
      </c>
      <c r="D105" s="144" t="s">
        <v>122</v>
      </c>
      <c r="E105" s="178"/>
      <c r="F105" s="145"/>
      <c r="G105" s="144" t="s">
        <v>120</v>
      </c>
      <c r="H105" s="145"/>
      <c r="I105" s="36" t="s">
        <v>119</v>
      </c>
      <c r="J105" s="36" t="s">
        <v>121</v>
      </c>
    </row>
    <row r="106" spans="2:10" ht="9.75" customHeight="1">
      <c r="B106" s="166"/>
      <c r="C106" s="167"/>
      <c r="D106" s="167"/>
      <c r="E106" s="167"/>
      <c r="F106" s="167"/>
      <c r="G106" s="167"/>
      <c r="H106" s="167"/>
      <c r="I106" s="167"/>
      <c r="J106" s="168"/>
    </row>
    <row r="107" spans="2:10" ht="50.25" customHeight="1">
      <c r="B107" s="74" t="s">
        <v>35</v>
      </c>
      <c r="C107" s="148"/>
      <c r="D107" s="75"/>
      <c r="E107" s="153" t="s">
        <v>167</v>
      </c>
      <c r="F107" s="157"/>
      <c r="G107" s="157"/>
      <c r="H107" s="157"/>
      <c r="I107" s="157"/>
      <c r="J107" s="158"/>
    </row>
    <row r="108" spans="2:10" ht="9.75" customHeight="1">
      <c r="B108" s="95"/>
      <c r="C108" s="96"/>
      <c r="D108" s="96"/>
      <c r="E108" s="96"/>
      <c r="F108" s="96"/>
      <c r="G108" s="96"/>
      <c r="H108" s="96"/>
      <c r="I108" s="96"/>
      <c r="J108" s="97"/>
    </row>
    <row r="109" spans="2:10" ht="40.5" customHeight="1">
      <c r="B109" s="153" t="s">
        <v>61</v>
      </c>
      <c r="C109" s="157"/>
      <c r="D109" s="157"/>
      <c r="E109" s="66"/>
      <c r="F109" s="142"/>
      <c r="G109" s="142"/>
      <c r="H109" s="142"/>
      <c r="I109" s="142"/>
      <c r="J109" s="67"/>
    </row>
    <row r="110" spans="2:10" ht="13.5" customHeight="1">
      <c r="B110" s="179"/>
      <c r="C110" s="180"/>
      <c r="D110" s="180"/>
      <c r="E110" s="180"/>
      <c r="F110" s="180"/>
      <c r="G110" s="180"/>
      <c r="H110" s="180"/>
      <c r="I110" s="180"/>
      <c r="J110" s="181"/>
    </row>
    <row r="111" spans="2:10" ht="53.25" customHeight="1">
      <c r="B111" s="153" t="s">
        <v>62</v>
      </c>
      <c r="C111" s="157"/>
      <c r="D111" s="158"/>
      <c r="E111" s="66"/>
      <c r="F111" s="142"/>
      <c r="G111" s="142"/>
      <c r="H111" s="142"/>
      <c r="I111" s="142"/>
      <c r="J111" s="67"/>
    </row>
    <row r="112" spans="2:10" ht="12" customHeight="1">
      <c r="B112" s="179"/>
      <c r="C112" s="180"/>
      <c r="D112" s="180"/>
      <c r="E112" s="180"/>
      <c r="F112" s="180"/>
      <c r="G112" s="180"/>
      <c r="H112" s="180"/>
      <c r="I112" s="180"/>
      <c r="J112" s="181"/>
    </row>
    <row r="113" spans="2:10" ht="33.75" customHeight="1">
      <c r="B113" s="153" t="s">
        <v>63</v>
      </c>
      <c r="C113" s="157"/>
      <c r="D113" s="158"/>
      <c r="E113" s="66"/>
      <c r="F113" s="142"/>
      <c r="G113" s="142"/>
      <c r="H113" s="142"/>
      <c r="I113" s="142"/>
      <c r="J113" s="67"/>
    </row>
    <row r="114" spans="2:10" ht="13.5" customHeight="1">
      <c r="B114" s="169"/>
      <c r="C114" s="170"/>
      <c r="D114" s="170"/>
      <c r="E114" s="170"/>
      <c r="F114" s="170"/>
      <c r="G114" s="170"/>
      <c r="H114" s="170"/>
      <c r="I114" s="170"/>
      <c r="J114" s="171"/>
    </row>
    <row r="115" spans="2:10" ht="13.5" customHeight="1">
      <c r="B115" s="153" t="s">
        <v>64</v>
      </c>
      <c r="C115" s="157"/>
      <c r="D115" s="157"/>
      <c r="E115" s="157"/>
      <c r="F115" s="157"/>
      <c r="G115" s="157"/>
      <c r="H115" s="157"/>
      <c r="I115" s="157"/>
      <c r="J115" s="158"/>
    </row>
    <row r="116" spans="2:10" ht="13.5" customHeight="1">
      <c r="B116" s="166"/>
      <c r="C116" s="167"/>
      <c r="D116" s="167"/>
      <c r="E116" s="167"/>
      <c r="F116" s="167"/>
      <c r="G116" s="167"/>
      <c r="H116" s="167"/>
      <c r="I116" s="167"/>
      <c r="J116" s="168"/>
    </row>
    <row r="117" spans="2:10" ht="13.5" customHeight="1">
      <c r="B117" s="159" t="s">
        <v>65</v>
      </c>
      <c r="C117" s="172"/>
      <c r="D117" s="172"/>
      <c r="E117" s="172"/>
      <c r="F117" s="172"/>
      <c r="G117" s="172"/>
      <c r="H117" s="172"/>
      <c r="I117" s="172"/>
      <c r="J117" s="160"/>
    </row>
    <row r="118" spans="2:10" ht="13.5" customHeight="1">
      <c r="B118" s="74" t="s">
        <v>66</v>
      </c>
      <c r="C118" s="148"/>
      <c r="D118" s="75"/>
      <c r="E118" s="74" t="s">
        <v>68</v>
      </c>
      <c r="F118" s="148"/>
      <c r="G118" s="75"/>
      <c r="H118" s="74" t="s">
        <v>69</v>
      </c>
      <c r="I118" s="75"/>
      <c r="J118" s="2"/>
    </row>
    <row r="119" spans="2:10" ht="13.5" customHeight="1">
      <c r="B119" s="74" t="s">
        <v>67</v>
      </c>
      <c r="C119" s="148"/>
      <c r="D119" s="75"/>
      <c r="E119" s="74">
        <v>10596152</v>
      </c>
      <c r="F119" s="148"/>
      <c r="G119" s="75"/>
      <c r="H119" s="182" t="s">
        <v>70</v>
      </c>
      <c r="I119" s="75"/>
      <c r="J119" s="2"/>
    </row>
    <row r="120" spans="2:10" ht="14.25" customHeight="1">
      <c r="B120" s="107" t="s">
        <v>71</v>
      </c>
      <c r="C120" s="107"/>
      <c r="D120" s="107"/>
    </row>
    <row r="121" spans="2:10" ht="14.25" customHeight="1">
      <c r="B121" s="110"/>
      <c r="C121" s="110"/>
      <c r="D121" s="110"/>
    </row>
    <row r="122" spans="2:10" ht="14.25" customHeight="1">
      <c r="B122" s="183"/>
      <c r="C122" s="183"/>
      <c r="D122" s="183"/>
    </row>
    <row r="123" spans="2:10" ht="14.25" customHeight="1">
      <c r="B123" s="55"/>
      <c r="C123" s="55"/>
      <c r="D123" s="55"/>
    </row>
    <row r="124" spans="2:10" ht="14.25" customHeight="1">
      <c r="B124" s="55"/>
      <c r="C124" s="55"/>
      <c r="D124" s="55"/>
    </row>
    <row r="125" spans="2:10" ht="14.25" customHeight="1">
      <c r="B125" s="55"/>
      <c r="C125" s="55"/>
      <c r="D125" s="55"/>
    </row>
    <row r="126" spans="2:10" ht="14.25" customHeight="1">
      <c r="B126" s="55"/>
      <c r="C126" s="55"/>
      <c r="D126" s="55"/>
    </row>
    <row r="127" spans="2:10" ht="14.25" customHeight="1">
      <c r="B127" s="55"/>
      <c r="C127" s="55"/>
      <c r="D127" s="55"/>
    </row>
    <row r="128" spans="2:10" ht="14.25" customHeight="1">
      <c r="B128" s="55"/>
      <c r="C128" s="55"/>
      <c r="D128" s="55"/>
    </row>
    <row r="129" spans="2:10" ht="14.25" customHeight="1">
      <c r="B129" s="55"/>
      <c r="C129" s="55"/>
      <c r="D129" s="55"/>
    </row>
    <row r="130" spans="2:10" ht="18" customHeight="1">
      <c r="B130" s="68" t="s">
        <v>79</v>
      </c>
      <c r="C130" s="68"/>
      <c r="D130" s="68"/>
      <c r="E130" s="68"/>
      <c r="F130" s="68"/>
      <c r="G130" s="68"/>
      <c r="H130" s="68"/>
      <c r="I130" s="68"/>
      <c r="J130" s="68"/>
    </row>
    <row r="131" spans="2:10" ht="12.75" customHeight="1">
      <c r="B131" s="68" t="s">
        <v>80</v>
      </c>
      <c r="C131" s="68"/>
      <c r="D131" s="68"/>
      <c r="E131" s="68"/>
      <c r="F131" s="68"/>
      <c r="G131" s="68"/>
      <c r="H131" s="68"/>
      <c r="I131" s="68"/>
      <c r="J131" s="68"/>
    </row>
    <row r="132" spans="2:10" ht="12.75" customHeight="1">
      <c r="B132" s="68" t="s">
        <v>74</v>
      </c>
      <c r="C132" s="68"/>
      <c r="D132" s="68"/>
      <c r="E132" s="68"/>
      <c r="F132" s="68"/>
      <c r="G132" s="68"/>
      <c r="H132" s="68"/>
      <c r="I132" s="68"/>
      <c r="J132" s="68"/>
    </row>
    <row r="133" spans="2:10" ht="12.75" customHeight="1">
      <c r="B133" s="68" t="s">
        <v>75</v>
      </c>
      <c r="C133" s="68"/>
      <c r="D133" s="68"/>
      <c r="E133" s="68"/>
      <c r="F133" s="68"/>
      <c r="G133" s="68"/>
      <c r="H133" s="68"/>
      <c r="I133" s="68"/>
      <c r="J133" s="68"/>
    </row>
    <row r="134" spans="2:10" ht="12.75" customHeight="1">
      <c r="B134" s="68" t="s">
        <v>76</v>
      </c>
      <c r="C134" s="68"/>
      <c r="D134" s="68"/>
      <c r="E134" s="68"/>
      <c r="F134" s="68"/>
      <c r="G134" s="68"/>
      <c r="H134" s="68"/>
      <c r="I134" s="68"/>
      <c r="J134" s="68"/>
    </row>
    <row r="135" spans="2:10" ht="12.75" customHeight="1">
      <c r="B135" s="68" t="s">
        <v>77</v>
      </c>
      <c r="C135" s="68"/>
      <c r="D135" s="68"/>
      <c r="E135" s="68"/>
      <c r="F135" s="68"/>
      <c r="G135" s="68"/>
      <c r="H135" s="68"/>
      <c r="I135" s="68"/>
      <c r="J135" s="68"/>
    </row>
    <row r="136" spans="2:10" ht="12.75" customHeight="1">
      <c r="B136" s="68" t="s">
        <v>81</v>
      </c>
      <c r="C136" s="68"/>
      <c r="D136" s="68"/>
      <c r="E136" s="68"/>
      <c r="F136" s="68"/>
      <c r="G136" s="68"/>
      <c r="H136" s="68"/>
      <c r="I136" s="68"/>
      <c r="J136" s="68"/>
    </row>
    <row r="137" spans="2:10" ht="12.75" customHeight="1">
      <c r="B137" s="68" t="s">
        <v>78</v>
      </c>
      <c r="C137" s="68"/>
      <c r="D137" s="68"/>
      <c r="E137" s="68"/>
      <c r="F137" s="68"/>
      <c r="G137" s="68"/>
      <c r="H137" s="68"/>
      <c r="I137" s="68"/>
      <c r="J137" s="68"/>
    </row>
    <row r="138" spans="2:10" s="45" customFormat="1" ht="12.75" customHeight="1">
      <c r="F138" s="46"/>
      <c r="G138" s="46"/>
    </row>
    <row r="139" spans="2:10" s="45" customFormat="1">
      <c r="F139" s="46"/>
      <c r="G139" s="46"/>
    </row>
    <row r="140" spans="2:10" s="45" customFormat="1">
      <c r="F140" s="46"/>
      <c r="G140" s="46"/>
    </row>
    <row r="141" spans="2:10" s="45" customFormat="1">
      <c r="F141" s="46"/>
      <c r="G141" s="46"/>
    </row>
    <row r="142" spans="2:10" s="45" customFormat="1">
      <c r="F142" s="46"/>
      <c r="G142" s="46"/>
    </row>
    <row r="143" spans="2:10" s="45" customFormat="1">
      <c r="F143" s="46"/>
      <c r="G143" s="46"/>
    </row>
    <row r="144" spans="2:10" s="45" customFormat="1">
      <c r="F144" s="46"/>
      <c r="G144" s="46"/>
    </row>
    <row r="145" spans="6:7" s="45" customFormat="1">
      <c r="F145" s="46"/>
      <c r="G145" s="46"/>
    </row>
    <row r="146" spans="6:7" s="45" customFormat="1">
      <c r="F146" s="46"/>
      <c r="G146" s="46"/>
    </row>
    <row r="147" spans="6:7" s="45" customFormat="1">
      <c r="F147" s="46"/>
      <c r="G147" s="46"/>
    </row>
    <row r="148" spans="6:7" s="45" customFormat="1">
      <c r="F148" s="46"/>
      <c r="G148" s="46"/>
    </row>
    <row r="149" spans="6:7" s="45" customFormat="1">
      <c r="F149" s="46"/>
      <c r="G149" s="46"/>
    </row>
    <row r="150" spans="6:7" s="45" customFormat="1">
      <c r="F150" s="46"/>
      <c r="G150" s="46"/>
    </row>
    <row r="151" spans="6:7" s="45" customFormat="1">
      <c r="F151" s="46"/>
      <c r="G151" s="46"/>
    </row>
    <row r="152" spans="6:7" s="45" customFormat="1">
      <c r="F152" s="46"/>
      <c r="G152" s="46"/>
    </row>
    <row r="153" spans="6:7" s="45" customFormat="1">
      <c r="F153" s="46"/>
      <c r="G153" s="46"/>
    </row>
    <row r="154" spans="6:7" s="45" customFormat="1">
      <c r="F154" s="46"/>
      <c r="G154" s="46"/>
    </row>
    <row r="155" spans="6:7" s="45" customFormat="1">
      <c r="F155" s="46"/>
      <c r="G155" s="46"/>
    </row>
    <row r="156" spans="6:7" s="45" customFormat="1">
      <c r="F156" s="46"/>
      <c r="G156" s="46"/>
    </row>
    <row r="157" spans="6:7" s="45" customFormat="1">
      <c r="F157" s="46"/>
      <c r="G157" s="46"/>
    </row>
    <row r="158" spans="6:7" s="45" customFormat="1">
      <c r="F158" s="46"/>
      <c r="G158" s="46"/>
    </row>
    <row r="159" spans="6:7" s="45" customFormat="1">
      <c r="F159" s="46"/>
      <c r="G159" s="46"/>
    </row>
    <row r="160" spans="6:7" s="45" customFormat="1">
      <c r="F160" s="46"/>
      <c r="G160" s="46"/>
    </row>
    <row r="161" spans="6:7" s="45" customFormat="1">
      <c r="F161" s="46"/>
      <c r="G161" s="46"/>
    </row>
    <row r="162" spans="6:7" s="45" customFormat="1">
      <c r="F162" s="46"/>
      <c r="G162" s="46"/>
    </row>
    <row r="163" spans="6:7" s="45" customFormat="1">
      <c r="F163" s="46"/>
      <c r="G163" s="46"/>
    </row>
    <row r="164" spans="6:7" s="45" customFormat="1">
      <c r="F164" s="46"/>
      <c r="G164" s="46"/>
    </row>
    <row r="165" spans="6:7" s="45" customFormat="1">
      <c r="F165" s="46"/>
      <c r="G165" s="46"/>
    </row>
    <row r="166" spans="6:7" s="45" customFormat="1">
      <c r="F166" s="46"/>
      <c r="G166" s="46"/>
    </row>
    <row r="167" spans="6:7" s="45" customFormat="1">
      <c r="F167" s="46"/>
      <c r="G167" s="46"/>
    </row>
    <row r="168" spans="6:7" s="45" customFormat="1">
      <c r="F168" s="46"/>
      <c r="G168" s="46"/>
    </row>
    <row r="169" spans="6:7" s="45" customFormat="1">
      <c r="F169" s="46"/>
      <c r="G169" s="46"/>
    </row>
    <row r="170" spans="6:7" s="45" customFormat="1">
      <c r="F170" s="46"/>
      <c r="G170" s="46"/>
    </row>
    <row r="171" spans="6:7" s="45" customFormat="1">
      <c r="F171" s="46"/>
      <c r="G171" s="46"/>
    </row>
    <row r="172" spans="6:7" s="45" customFormat="1">
      <c r="F172" s="46"/>
      <c r="G172" s="46"/>
    </row>
    <row r="173" spans="6:7" s="45" customFormat="1">
      <c r="F173" s="46"/>
      <c r="G173" s="46"/>
    </row>
    <row r="174" spans="6:7" s="45" customFormat="1">
      <c r="F174" s="46"/>
      <c r="G174" s="46"/>
    </row>
    <row r="175" spans="6:7" s="45" customFormat="1">
      <c r="F175" s="46"/>
      <c r="G175" s="46"/>
    </row>
    <row r="176" spans="6:7" s="45" customFormat="1">
      <c r="F176" s="46"/>
      <c r="G176" s="46"/>
    </row>
    <row r="177" spans="6:7" s="45" customFormat="1">
      <c r="F177" s="46"/>
      <c r="G177" s="46"/>
    </row>
    <row r="178" spans="6:7" s="45" customFormat="1">
      <c r="F178" s="46"/>
      <c r="G178" s="46"/>
    </row>
    <row r="179" spans="6:7" s="45" customFormat="1">
      <c r="F179" s="46"/>
      <c r="G179" s="46"/>
    </row>
    <row r="180" spans="6:7" s="45" customFormat="1">
      <c r="F180" s="46"/>
      <c r="G180" s="46"/>
    </row>
    <row r="181" spans="6:7" s="45" customFormat="1">
      <c r="F181" s="46"/>
      <c r="G181" s="46"/>
    </row>
    <row r="182" spans="6:7" s="45" customFormat="1">
      <c r="F182" s="46"/>
      <c r="G182" s="46"/>
    </row>
    <row r="183" spans="6:7" s="45" customFormat="1">
      <c r="F183" s="46"/>
      <c r="G183" s="46"/>
    </row>
    <row r="184" spans="6:7" s="45" customFormat="1">
      <c r="F184" s="46"/>
      <c r="G184" s="46"/>
    </row>
    <row r="185" spans="6:7" s="45" customFormat="1">
      <c r="F185" s="46"/>
      <c r="G185" s="46"/>
    </row>
    <row r="186" spans="6:7" s="45" customFormat="1">
      <c r="F186" s="46"/>
      <c r="G186" s="46"/>
    </row>
    <row r="187" spans="6:7" s="45" customFormat="1">
      <c r="F187" s="46"/>
      <c r="G187" s="46"/>
    </row>
    <row r="188" spans="6:7" s="45" customFormat="1">
      <c r="F188" s="46"/>
      <c r="G188" s="46"/>
    </row>
    <row r="189" spans="6:7" s="45" customFormat="1">
      <c r="F189" s="46"/>
      <c r="G189" s="46"/>
    </row>
    <row r="190" spans="6:7" s="45" customFormat="1">
      <c r="F190" s="46"/>
      <c r="G190" s="46"/>
    </row>
    <row r="191" spans="6:7" s="45" customFormat="1">
      <c r="F191" s="46"/>
      <c r="G191" s="46"/>
    </row>
    <row r="192" spans="6:7" s="45" customFormat="1">
      <c r="F192" s="46"/>
      <c r="G192" s="46"/>
    </row>
    <row r="193" spans="6:7" s="45" customFormat="1">
      <c r="F193" s="46"/>
      <c r="G193" s="46"/>
    </row>
    <row r="194" spans="6:7" s="45" customFormat="1">
      <c r="F194" s="46"/>
      <c r="G194" s="46"/>
    </row>
    <row r="195" spans="6:7" s="45" customFormat="1">
      <c r="F195" s="46"/>
      <c r="G195" s="46"/>
    </row>
    <row r="196" spans="6:7" s="45" customFormat="1">
      <c r="F196" s="46"/>
      <c r="G196" s="46"/>
    </row>
    <row r="197" spans="6:7" s="45" customFormat="1">
      <c r="F197" s="46"/>
      <c r="G197" s="46"/>
    </row>
    <row r="198" spans="6:7" s="45" customFormat="1">
      <c r="F198" s="46"/>
      <c r="G198" s="46"/>
    </row>
    <row r="199" spans="6:7" s="45" customFormat="1">
      <c r="F199" s="46"/>
      <c r="G199" s="46"/>
    </row>
    <row r="200" spans="6:7" s="45" customFormat="1">
      <c r="F200" s="46"/>
      <c r="G200" s="46"/>
    </row>
    <row r="201" spans="6:7" s="45" customFormat="1">
      <c r="F201" s="46"/>
      <c r="G201" s="46"/>
    </row>
    <row r="202" spans="6:7" s="45" customFormat="1">
      <c r="F202" s="46"/>
      <c r="G202" s="46"/>
    </row>
    <row r="203" spans="6:7" s="45" customFormat="1">
      <c r="F203" s="46"/>
      <c r="G203" s="46"/>
    </row>
    <row r="204" spans="6:7" s="45" customFormat="1">
      <c r="F204" s="46"/>
      <c r="G204" s="46"/>
    </row>
    <row r="205" spans="6:7" s="45" customFormat="1">
      <c r="F205" s="46"/>
      <c r="G205" s="46"/>
    </row>
    <row r="206" spans="6:7" s="45" customFormat="1">
      <c r="F206" s="46"/>
      <c r="G206" s="46"/>
    </row>
    <row r="207" spans="6:7" s="45" customFormat="1">
      <c r="F207" s="46"/>
      <c r="G207" s="46"/>
    </row>
    <row r="208" spans="6:7" s="45" customFormat="1">
      <c r="F208" s="46"/>
      <c r="G208" s="46"/>
    </row>
    <row r="209" spans="6:7" s="45" customFormat="1">
      <c r="F209" s="46"/>
      <c r="G209" s="46"/>
    </row>
    <row r="210" spans="6:7" s="45" customFormat="1">
      <c r="F210" s="46"/>
      <c r="G210" s="46"/>
    </row>
    <row r="211" spans="6:7" s="45" customFormat="1">
      <c r="F211" s="46"/>
      <c r="G211" s="46"/>
    </row>
    <row r="212" spans="6:7" s="45" customFormat="1">
      <c r="F212" s="46"/>
      <c r="G212" s="46"/>
    </row>
    <row r="213" spans="6:7" s="45" customFormat="1">
      <c r="F213" s="46"/>
      <c r="G213" s="46"/>
    </row>
    <row r="214" spans="6:7" s="45" customFormat="1">
      <c r="F214" s="46"/>
      <c r="G214" s="46"/>
    </row>
    <row r="215" spans="6:7" s="45" customFormat="1">
      <c r="F215" s="46"/>
      <c r="G215" s="46"/>
    </row>
    <row r="216" spans="6:7" s="45" customFormat="1">
      <c r="F216" s="46"/>
      <c r="G216" s="46"/>
    </row>
    <row r="217" spans="6:7" s="45" customFormat="1">
      <c r="F217" s="46"/>
      <c r="G217" s="46"/>
    </row>
    <row r="218" spans="6:7" s="45" customFormat="1">
      <c r="F218" s="46"/>
      <c r="G218" s="46"/>
    </row>
    <row r="219" spans="6:7" s="45" customFormat="1">
      <c r="F219" s="46"/>
      <c r="G219" s="46"/>
    </row>
    <row r="220" spans="6:7" s="45" customFormat="1">
      <c r="F220" s="46"/>
      <c r="G220" s="46"/>
    </row>
    <row r="221" spans="6:7" s="45" customFormat="1">
      <c r="F221" s="46"/>
      <c r="G221" s="46"/>
    </row>
    <row r="222" spans="6:7" s="45" customFormat="1">
      <c r="F222" s="46"/>
      <c r="G222" s="46"/>
    </row>
    <row r="223" spans="6:7" s="45" customFormat="1">
      <c r="F223" s="46"/>
      <c r="G223" s="46"/>
    </row>
    <row r="224" spans="6:7" s="45" customFormat="1">
      <c r="F224" s="46"/>
      <c r="G224" s="46"/>
    </row>
    <row r="225" spans="6:7" s="45" customFormat="1">
      <c r="F225" s="46"/>
      <c r="G225" s="46"/>
    </row>
    <row r="226" spans="6:7" s="45" customFormat="1">
      <c r="F226" s="46"/>
      <c r="G226" s="46"/>
    </row>
    <row r="227" spans="6:7" s="45" customFormat="1">
      <c r="F227" s="46"/>
      <c r="G227" s="46"/>
    </row>
    <row r="228" spans="6:7" s="45" customFormat="1">
      <c r="F228" s="46"/>
      <c r="G228" s="46"/>
    </row>
    <row r="229" spans="6:7" s="45" customFormat="1">
      <c r="F229" s="46"/>
      <c r="G229" s="46"/>
    </row>
    <row r="230" spans="6:7" s="45" customFormat="1">
      <c r="F230" s="46"/>
      <c r="G230" s="46"/>
    </row>
    <row r="231" spans="6:7" s="45" customFormat="1">
      <c r="F231" s="46"/>
      <c r="G231" s="46"/>
    </row>
    <row r="232" spans="6:7" s="45" customFormat="1">
      <c r="F232" s="46"/>
      <c r="G232" s="46"/>
    </row>
    <row r="233" spans="6:7" s="45" customFormat="1">
      <c r="F233" s="46"/>
      <c r="G233" s="46"/>
    </row>
    <row r="234" spans="6:7" s="45" customFormat="1">
      <c r="F234" s="46"/>
      <c r="G234" s="46"/>
    </row>
    <row r="235" spans="6:7" s="45" customFormat="1">
      <c r="F235" s="46"/>
      <c r="G235" s="46"/>
    </row>
    <row r="236" spans="6:7" s="45" customFormat="1">
      <c r="F236" s="46"/>
      <c r="G236" s="46"/>
    </row>
    <row r="237" spans="6:7" s="45" customFormat="1">
      <c r="F237" s="46"/>
      <c r="G237" s="46"/>
    </row>
    <row r="238" spans="6:7" s="45" customFormat="1">
      <c r="F238" s="46"/>
      <c r="G238" s="46"/>
    </row>
    <row r="239" spans="6:7" s="45" customFormat="1">
      <c r="F239" s="46"/>
      <c r="G239" s="46"/>
    </row>
    <row r="240" spans="6:7" s="45" customFormat="1">
      <c r="F240" s="46"/>
      <c r="G240" s="46"/>
    </row>
    <row r="241" spans="6:7" s="45" customFormat="1">
      <c r="F241" s="46"/>
      <c r="G241" s="46"/>
    </row>
    <row r="242" spans="6:7" s="45" customFormat="1">
      <c r="F242" s="46"/>
      <c r="G242" s="46"/>
    </row>
    <row r="243" spans="6:7" s="45" customFormat="1">
      <c r="F243" s="46"/>
      <c r="G243" s="46"/>
    </row>
    <row r="244" spans="6:7" s="45" customFormat="1">
      <c r="F244" s="46"/>
      <c r="G244" s="46"/>
    </row>
    <row r="245" spans="6:7" s="45" customFormat="1">
      <c r="F245" s="46"/>
      <c r="G245" s="46"/>
    </row>
    <row r="246" spans="6:7" s="45" customFormat="1">
      <c r="F246" s="46"/>
      <c r="G246" s="46"/>
    </row>
    <row r="247" spans="6:7" s="45" customFormat="1">
      <c r="F247" s="46"/>
      <c r="G247" s="46"/>
    </row>
    <row r="248" spans="6:7" s="45" customFormat="1">
      <c r="F248" s="46"/>
      <c r="G248" s="46"/>
    </row>
    <row r="249" spans="6:7" s="45" customFormat="1">
      <c r="F249" s="46"/>
      <c r="G249" s="46"/>
    </row>
    <row r="250" spans="6:7" s="45" customFormat="1">
      <c r="F250" s="46"/>
      <c r="G250" s="46"/>
    </row>
    <row r="251" spans="6:7" s="45" customFormat="1">
      <c r="F251" s="46"/>
      <c r="G251" s="46"/>
    </row>
    <row r="252" spans="6:7" s="45" customFormat="1">
      <c r="F252" s="46"/>
      <c r="G252" s="46"/>
    </row>
    <row r="253" spans="6:7" s="45" customFormat="1">
      <c r="F253" s="46"/>
      <c r="G253" s="46"/>
    </row>
    <row r="254" spans="6:7" s="45" customFormat="1">
      <c r="F254" s="46"/>
      <c r="G254" s="46"/>
    </row>
    <row r="255" spans="6:7" s="45" customFormat="1">
      <c r="F255" s="46"/>
      <c r="G255" s="46"/>
    </row>
    <row r="256" spans="6:7" s="45" customFormat="1">
      <c r="F256" s="46"/>
      <c r="G256" s="46"/>
    </row>
    <row r="257" spans="6:7" s="45" customFormat="1">
      <c r="F257" s="46"/>
      <c r="G257" s="46"/>
    </row>
    <row r="258" spans="6:7" s="45" customFormat="1">
      <c r="F258" s="46"/>
      <c r="G258" s="46"/>
    </row>
    <row r="259" spans="6:7" s="45" customFormat="1">
      <c r="F259" s="46"/>
      <c r="G259" s="46"/>
    </row>
    <row r="260" spans="6:7" s="45" customFormat="1">
      <c r="F260" s="46"/>
      <c r="G260" s="46"/>
    </row>
    <row r="261" spans="6:7" s="45" customFormat="1">
      <c r="F261" s="46"/>
      <c r="G261" s="46"/>
    </row>
    <row r="262" spans="6:7" s="45" customFormat="1">
      <c r="F262" s="46"/>
      <c r="G262" s="46"/>
    </row>
    <row r="263" spans="6:7" s="45" customFormat="1">
      <c r="F263" s="46"/>
      <c r="G263" s="46"/>
    </row>
    <row r="264" spans="6:7" s="45" customFormat="1">
      <c r="F264" s="46"/>
      <c r="G264" s="46"/>
    </row>
    <row r="265" spans="6:7" s="45" customFormat="1">
      <c r="F265" s="46"/>
      <c r="G265" s="46"/>
    </row>
    <row r="266" spans="6:7" s="45" customFormat="1">
      <c r="F266" s="46"/>
      <c r="G266" s="46"/>
    </row>
    <row r="267" spans="6:7" s="45" customFormat="1">
      <c r="F267" s="46"/>
      <c r="G267" s="46"/>
    </row>
    <row r="268" spans="6:7" s="45" customFormat="1">
      <c r="F268" s="46"/>
      <c r="G268" s="46"/>
    </row>
    <row r="269" spans="6:7" s="45" customFormat="1">
      <c r="F269" s="46"/>
      <c r="G269" s="46"/>
    </row>
    <row r="270" spans="6:7" s="45" customFormat="1">
      <c r="F270" s="46"/>
      <c r="G270" s="46"/>
    </row>
    <row r="271" spans="6:7" s="45" customFormat="1">
      <c r="F271" s="46"/>
      <c r="G271" s="46"/>
    </row>
    <row r="272" spans="6:7" s="45" customFormat="1">
      <c r="F272" s="46"/>
      <c r="G272" s="46"/>
    </row>
    <row r="273" spans="6:7" s="45" customFormat="1">
      <c r="F273" s="46"/>
      <c r="G273" s="46"/>
    </row>
    <row r="274" spans="6:7" s="45" customFormat="1">
      <c r="F274" s="46"/>
      <c r="G274" s="46"/>
    </row>
    <row r="275" spans="6:7" s="45" customFormat="1">
      <c r="F275" s="46"/>
      <c r="G275" s="46"/>
    </row>
    <row r="276" spans="6:7" s="45" customFormat="1">
      <c r="F276" s="46"/>
      <c r="G276" s="46"/>
    </row>
    <row r="277" spans="6:7" s="45" customFormat="1">
      <c r="F277" s="46"/>
      <c r="G277" s="46"/>
    </row>
    <row r="278" spans="6:7" s="45" customFormat="1">
      <c r="F278" s="46"/>
      <c r="G278" s="46"/>
    </row>
    <row r="279" spans="6:7" s="45" customFormat="1">
      <c r="F279" s="46"/>
      <c r="G279" s="46"/>
    </row>
    <row r="280" spans="6:7" s="45" customFormat="1">
      <c r="F280" s="46"/>
      <c r="G280" s="46"/>
    </row>
    <row r="281" spans="6:7" s="45" customFormat="1">
      <c r="F281" s="46"/>
      <c r="G281" s="46"/>
    </row>
    <row r="282" spans="6:7" s="45" customFormat="1">
      <c r="F282" s="46"/>
      <c r="G282" s="46"/>
    </row>
    <row r="283" spans="6:7" s="45" customFormat="1">
      <c r="F283" s="46"/>
      <c r="G283" s="46"/>
    </row>
    <row r="284" spans="6:7" s="45" customFormat="1">
      <c r="F284" s="46"/>
      <c r="G284" s="46"/>
    </row>
    <row r="285" spans="6:7" s="45" customFormat="1">
      <c r="F285" s="46"/>
      <c r="G285" s="46"/>
    </row>
    <row r="286" spans="6:7" s="45" customFormat="1">
      <c r="F286" s="46"/>
      <c r="G286" s="46"/>
    </row>
    <row r="287" spans="6:7" s="45" customFormat="1">
      <c r="F287" s="46"/>
      <c r="G287" s="46"/>
    </row>
    <row r="288" spans="6:7" s="45" customFormat="1">
      <c r="F288" s="46"/>
      <c r="G288" s="46"/>
    </row>
    <row r="289" spans="6:7" s="45" customFormat="1">
      <c r="F289" s="46"/>
      <c r="G289" s="46"/>
    </row>
    <row r="290" spans="6:7" s="45" customFormat="1">
      <c r="F290" s="46"/>
      <c r="G290" s="46"/>
    </row>
    <row r="291" spans="6:7" s="45" customFormat="1">
      <c r="F291" s="46"/>
      <c r="G291" s="46"/>
    </row>
    <row r="292" spans="6:7" s="45" customFormat="1">
      <c r="F292" s="46"/>
      <c r="G292" s="46"/>
    </row>
    <row r="293" spans="6:7" s="45" customFormat="1">
      <c r="F293" s="46"/>
      <c r="G293" s="46"/>
    </row>
    <row r="294" spans="6:7" s="45" customFormat="1">
      <c r="F294" s="46"/>
      <c r="G294" s="46"/>
    </row>
    <row r="295" spans="6:7" s="45" customFormat="1">
      <c r="F295" s="46"/>
      <c r="G295" s="46"/>
    </row>
    <row r="296" spans="6:7" s="45" customFormat="1">
      <c r="F296" s="46"/>
      <c r="G296" s="46"/>
    </row>
    <row r="297" spans="6:7" s="45" customFormat="1">
      <c r="F297" s="46"/>
      <c r="G297" s="46"/>
    </row>
    <row r="298" spans="6:7" s="45" customFormat="1">
      <c r="F298" s="46"/>
      <c r="G298" s="46"/>
    </row>
    <row r="299" spans="6:7" s="45" customFormat="1">
      <c r="F299" s="46"/>
      <c r="G299" s="46"/>
    </row>
    <row r="300" spans="6:7" s="45" customFormat="1">
      <c r="F300" s="46"/>
      <c r="G300" s="46"/>
    </row>
    <row r="301" spans="6:7" s="45" customFormat="1">
      <c r="F301" s="46"/>
      <c r="G301" s="46"/>
    </row>
    <row r="302" spans="6:7" s="45" customFormat="1">
      <c r="F302" s="46"/>
      <c r="G302" s="46"/>
    </row>
    <row r="303" spans="6:7" s="45" customFormat="1">
      <c r="F303" s="46"/>
      <c r="G303" s="46"/>
    </row>
    <row r="304" spans="6:7" s="45" customFormat="1">
      <c r="F304" s="46"/>
      <c r="G304" s="46"/>
    </row>
    <row r="305" spans="6:7" s="45" customFormat="1">
      <c r="F305" s="46"/>
      <c r="G305" s="46"/>
    </row>
    <row r="306" spans="6:7" s="45" customFormat="1">
      <c r="F306" s="46"/>
      <c r="G306" s="46"/>
    </row>
    <row r="307" spans="6:7" s="45" customFormat="1">
      <c r="F307" s="46"/>
      <c r="G307" s="46"/>
    </row>
    <row r="308" spans="6:7" s="45" customFormat="1">
      <c r="F308" s="46"/>
      <c r="G308" s="46"/>
    </row>
    <row r="309" spans="6:7" s="45" customFormat="1">
      <c r="F309" s="46"/>
      <c r="G309" s="46"/>
    </row>
    <row r="310" spans="6:7" s="45" customFormat="1">
      <c r="F310" s="46"/>
      <c r="G310" s="46"/>
    </row>
    <row r="311" spans="6:7" s="45" customFormat="1">
      <c r="F311" s="46"/>
      <c r="G311" s="46"/>
    </row>
    <row r="312" spans="6:7" s="45" customFormat="1">
      <c r="F312" s="46"/>
      <c r="G312" s="46"/>
    </row>
    <row r="313" spans="6:7" s="45" customFormat="1">
      <c r="F313" s="46"/>
      <c r="G313" s="46"/>
    </row>
    <row r="314" spans="6:7" s="45" customFormat="1">
      <c r="F314" s="46"/>
      <c r="G314" s="46"/>
    </row>
    <row r="315" spans="6:7" s="45" customFormat="1">
      <c r="F315" s="46"/>
      <c r="G315" s="46"/>
    </row>
    <row r="316" spans="6:7" s="45" customFormat="1">
      <c r="F316" s="46"/>
      <c r="G316" s="46"/>
    </row>
    <row r="317" spans="6:7" s="45" customFormat="1">
      <c r="F317" s="46"/>
      <c r="G317" s="46"/>
    </row>
    <row r="318" spans="6:7" s="45" customFormat="1">
      <c r="F318" s="46"/>
      <c r="G318" s="46"/>
    </row>
    <row r="319" spans="6:7" s="45" customFormat="1">
      <c r="F319" s="46"/>
      <c r="G319" s="46"/>
    </row>
    <row r="320" spans="6:7" s="45" customFormat="1">
      <c r="F320" s="46"/>
      <c r="G320" s="46"/>
    </row>
    <row r="321" spans="6:7" s="45" customFormat="1">
      <c r="F321" s="46"/>
      <c r="G321" s="46"/>
    </row>
    <row r="322" spans="6:7" s="45" customFormat="1">
      <c r="F322" s="46"/>
      <c r="G322" s="46"/>
    </row>
    <row r="323" spans="6:7" s="45" customFormat="1">
      <c r="F323" s="46"/>
      <c r="G323" s="46"/>
    </row>
    <row r="324" spans="6:7" s="45" customFormat="1">
      <c r="F324" s="46"/>
      <c r="G324" s="46"/>
    </row>
    <row r="325" spans="6:7" s="45" customFormat="1">
      <c r="F325" s="46"/>
      <c r="G325" s="46"/>
    </row>
    <row r="326" spans="6:7" s="45" customFormat="1">
      <c r="F326" s="46"/>
      <c r="G326" s="46"/>
    </row>
    <row r="327" spans="6:7" s="45" customFormat="1">
      <c r="F327" s="46"/>
      <c r="G327" s="46"/>
    </row>
    <row r="328" spans="6:7" s="45" customFormat="1">
      <c r="F328" s="46"/>
      <c r="G328" s="46"/>
    </row>
    <row r="329" spans="6:7" s="45" customFormat="1">
      <c r="F329" s="46"/>
      <c r="G329" s="46"/>
    </row>
    <row r="330" spans="6:7" s="45" customFormat="1">
      <c r="F330" s="46"/>
      <c r="G330" s="46"/>
    </row>
    <row r="331" spans="6:7" s="45" customFormat="1">
      <c r="F331" s="46"/>
      <c r="G331" s="46"/>
    </row>
    <row r="332" spans="6:7" s="45" customFormat="1">
      <c r="F332" s="46"/>
      <c r="G332" s="46"/>
    </row>
    <row r="333" spans="6:7" s="45" customFormat="1">
      <c r="F333" s="46"/>
      <c r="G333" s="46"/>
    </row>
    <row r="334" spans="6:7" s="45" customFormat="1">
      <c r="F334" s="46"/>
      <c r="G334" s="46"/>
    </row>
    <row r="335" spans="6:7" s="45" customFormat="1">
      <c r="F335" s="46"/>
      <c r="G335" s="46"/>
    </row>
    <row r="336" spans="6:7" s="45" customFormat="1">
      <c r="F336" s="46"/>
      <c r="G336" s="46"/>
    </row>
    <row r="337" spans="6:7" s="45" customFormat="1">
      <c r="F337" s="46"/>
      <c r="G337" s="46"/>
    </row>
    <row r="338" spans="6:7" s="45" customFormat="1">
      <c r="F338" s="46"/>
      <c r="G338" s="46"/>
    </row>
    <row r="339" spans="6:7" s="45" customFormat="1">
      <c r="F339" s="46"/>
      <c r="G339" s="46"/>
    </row>
    <row r="340" spans="6:7" s="45" customFormat="1">
      <c r="F340" s="46"/>
      <c r="G340" s="46"/>
    </row>
    <row r="341" spans="6:7" s="45" customFormat="1">
      <c r="F341" s="46"/>
      <c r="G341" s="46"/>
    </row>
    <row r="342" spans="6:7" s="45" customFormat="1">
      <c r="F342" s="46"/>
      <c r="G342" s="46"/>
    </row>
    <row r="343" spans="6:7" s="45" customFormat="1">
      <c r="F343" s="46"/>
      <c r="G343" s="46"/>
    </row>
    <row r="344" spans="6:7" s="45" customFormat="1">
      <c r="F344" s="46"/>
      <c r="G344" s="46"/>
    </row>
    <row r="345" spans="6:7" s="45" customFormat="1">
      <c r="F345" s="46"/>
      <c r="G345" s="46"/>
    </row>
    <row r="346" spans="6:7" s="45" customFormat="1">
      <c r="F346" s="46"/>
      <c r="G346" s="46"/>
    </row>
    <row r="347" spans="6:7" s="45" customFormat="1">
      <c r="F347" s="46"/>
      <c r="G347" s="46"/>
    </row>
    <row r="348" spans="6:7" s="45" customFormat="1">
      <c r="F348" s="46"/>
      <c r="G348" s="46"/>
    </row>
    <row r="349" spans="6:7" s="45" customFormat="1">
      <c r="F349" s="46"/>
      <c r="G349" s="46"/>
    </row>
    <row r="350" spans="6:7" s="45" customFormat="1">
      <c r="F350" s="46"/>
      <c r="G350" s="46"/>
    </row>
    <row r="351" spans="6:7" s="45" customFormat="1">
      <c r="F351" s="46"/>
      <c r="G351" s="46"/>
    </row>
    <row r="352" spans="6:7" s="45" customFormat="1">
      <c r="F352" s="46"/>
      <c r="G352" s="46"/>
    </row>
    <row r="353" spans="6:7" s="45" customFormat="1">
      <c r="F353" s="46"/>
      <c r="G353" s="46"/>
    </row>
    <row r="354" spans="6:7" s="45" customFormat="1">
      <c r="F354" s="46"/>
      <c r="G354" s="46"/>
    </row>
    <row r="355" spans="6:7" s="45" customFormat="1">
      <c r="F355" s="46"/>
      <c r="G355" s="46"/>
    </row>
    <row r="356" spans="6:7" s="45" customFormat="1">
      <c r="F356" s="46"/>
      <c r="G356" s="46"/>
    </row>
    <row r="357" spans="6:7" s="45" customFormat="1">
      <c r="F357" s="46"/>
      <c r="G357" s="46"/>
    </row>
    <row r="358" spans="6:7" s="45" customFormat="1">
      <c r="F358" s="46"/>
      <c r="G358" s="46"/>
    </row>
    <row r="359" spans="6:7" s="45" customFormat="1">
      <c r="F359" s="46"/>
      <c r="G359" s="46"/>
    </row>
    <row r="360" spans="6:7" s="45" customFormat="1">
      <c r="F360" s="46"/>
      <c r="G360" s="46"/>
    </row>
    <row r="361" spans="6:7" s="45" customFormat="1">
      <c r="F361" s="46"/>
      <c r="G361" s="46"/>
    </row>
    <row r="362" spans="6:7" s="45" customFormat="1">
      <c r="F362" s="46"/>
      <c r="G362" s="46"/>
    </row>
    <row r="363" spans="6:7" s="45" customFormat="1">
      <c r="F363" s="46"/>
      <c r="G363" s="46"/>
    </row>
    <row r="364" spans="6:7" s="45" customFormat="1">
      <c r="F364" s="46"/>
      <c r="G364" s="46"/>
    </row>
    <row r="365" spans="6:7" s="45" customFormat="1">
      <c r="F365" s="46"/>
      <c r="G365" s="46"/>
    </row>
    <row r="366" spans="6:7" s="45" customFormat="1">
      <c r="F366" s="46"/>
      <c r="G366" s="46"/>
    </row>
    <row r="367" spans="6:7" s="45" customFormat="1">
      <c r="F367" s="46"/>
      <c r="G367" s="46"/>
    </row>
    <row r="368" spans="6:7" s="45" customFormat="1">
      <c r="F368" s="46"/>
      <c r="G368" s="46"/>
    </row>
    <row r="369" spans="6:7" s="45" customFormat="1">
      <c r="F369" s="46"/>
      <c r="G369" s="46"/>
    </row>
    <row r="370" spans="6:7" s="45" customFormat="1">
      <c r="F370" s="46"/>
      <c r="G370" s="46"/>
    </row>
    <row r="371" spans="6:7" s="45" customFormat="1">
      <c r="F371" s="46"/>
      <c r="G371" s="46"/>
    </row>
    <row r="372" spans="6:7" s="45" customFormat="1">
      <c r="F372" s="46"/>
      <c r="G372" s="46"/>
    </row>
    <row r="373" spans="6:7" s="45" customFormat="1">
      <c r="F373" s="46"/>
      <c r="G373" s="46"/>
    </row>
    <row r="374" spans="6:7" s="45" customFormat="1">
      <c r="F374" s="46"/>
      <c r="G374" s="46"/>
    </row>
    <row r="375" spans="6:7" s="45" customFormat="1">
      <c r="F375" s="46"/>
      <c r="G375" s="46"/>
    </row>
    <row r="376" spans="6:7" s="45" customFormat="1">
      <c r="F376" s="46"/>
      <c r="G376" s="46"/>
    </row>
    <row r="377" spans="6:7" s="45" customFormat="1">
      <c r="F377" s="46"/>
      <c r="G377" s="46"/>
    </row>
    <row r="378" spans="6:7" s="45" customFormat="1">
      <c r="F378" s="46"/>
      <c r="G378" s="46"/>
    </row>
    <row r="379" spans="6:7" s="45" customFormat="1">
      <c r="F379" s="46"/>
      <c r="G379" s="46"/>
    </row>
    <row r="380" spans="6:7" s="45" customFormat="1">
      <c r="F380" s="46"/>
      <c r="G380" s="46"/>
    </row>
    <row r="381" spans="6:7" s="45" customFormat="1">
      <c r="F381" s="46"/>
      <c r="G381" s="46"/>
    </row>
    <row r="382" spans="6:7" s="45" customFormat="1">
      <c r="F382" s="46"/>
      <c r="G382" s="46"/>
    </row>
    <row r="383" spans="6:7" s="45" customFormat="1">
      <c r="F383" s="46"/>
      <c r="G383" s="46"/>
    </row>
    <row r="384" spans="6:7" s="45" customFormat="1">
      <c r="F384" s="46"/>
      <c r="G384" s="46"/>
    </row>
    <row r="385" spans="6:7" s="45" customFormat="1">
      <c r="F385" s="46"/>
      <c r="G385" s="46"/>
    </row>
    <row r="386" spans="6:7" s="45" customFormat="1">
      <c r="F386" s="46"/>
      <c r="G386" s="46"/>
    </row>
    <row r="387" spans="6:7" s="45" customFormat="1">
      <c r="F387" s="46"/>
      <c r="G387" s="46"/>
    </row>
    <row r="388" spans="6:7" s="45" customFormat="1">
      <c r="F388" s="46"/>
      <c r="G388" s="46"/>
    </row>
    <row r="389" spans="6:7" s="45" customFormat="1">
      <c r="F389" s="46"/>
      <c r="G389" s="46"/>
    </row>
    <row r="390" spans="6:7" s="45" customFormat="1">
      <c r="F390" s="46"/>
      <c r="G390" s="46"/>
    </row>
    <row r="391" spans="6:7" s="45" customFormat="1">
      <c r="F391" s="46"/>
      <c r="G391" s="46"/>
    </row>
    <row r="392" spans="6:7" s="45" customFormat="1">
      <c r="F392" s="46"/>
      <c r="G392" s="46"/>
    </row>
    <row r="393" spans="6:7" s="45" customFormat="1">
      <c r="F393" s="46"/>
      <c r="G393" s="46"/>
    </row>
    <row r="394" spans="6:7" s="45" customFormat="1">
      <c r="F394" s="46"/>
      <c r="G394" s="46"/>
    </row>
    <row r="395" spans="6:7" s="45" customFormat="1">
      <c r="F395" s="46"/>
      <c r="G395" s="46"/>
    </row>
    <row r="396" spans="6:7" s="45" customFormat="1">
      <c r="F396" s="46"/>
      <c r="G396" s="46"/>
    </row>
    <row r="397" spans="6:7" s="45" customFormat="1">
      <c r="F397" s="46"/>
      <c r="G397" s="46"/>
    </row>
    <row r="398" spans="6:7" s="45" customFormat="1">
      <c r="F398" s="46"/>
      <c r="G398" s="46"/>
    </row>
    <row r="399" spans="6:7" s="45" customFormat="1">
      <c r="F399" s="46"/>
      <c r="G399" s="46"/>
    </row>
    <row r="400" spans="6:7" s="45" customFormat="1">
      <c r="F400" s="46"/>
      <c r="G400" s="46"/>
    </row>
    <row r="401" spans="6:7" s="45" customFormat="1">
      <c r="F401" s="46"/>
      <c r="G401" s="46"/>
    </row>
    <row r="402" spans="6:7" s="45" customFormat="1">
      <c r="F402" s="46"/>
      <c r="G402" s="46"/>
    </row>
    <row r="403" spans="6:7" s="45" customFormat="1">
      <c r="F403" s="46"/>
      <c r="G403" s="46"/>
    </row>
    <row r="404" spans="6:7" s="45" customFormat="1">
      <c r="F404" s="46"/>
      <c r="G404" s="46"/>
    </row>
    <row r="405" spans="6:7" s="45" customFormat="1">
      <c r="F405" s="46"/>
      <c r="G405" s="46"/>
    </row>
    <row r="406" spans="6:7" s="45" customFormat="1">
      <c r="F406" s="46"/>
      <c r="G406" s="46"/>
    </row>
    <row r="407" spans="6:7" s="45" customFormat="1">
      <c r="F407" s="46"/>
      <c r="G407" s="46"/>
    </row>
    <row r="408" spans="6:7" s="45" customFormat="1">
      <c r="F408" s="46"/>
      <c r="G408" s="46"/>
    </row>
    <row r="409" spans="6:7" s="45" customFormat="1">
      <c r="F409" s="46"/>
      <c r="G409" s="46"/>
    </row>
    <row r="410" spans="6:7" s="45" customFormat="1">
      <c r="F410" s="46"/>
      <c r="G410" s="46"/>
    </row>
    <row r="411" spans="6:7" s="45" customFormat="1">
      <c r="F411" s="46"/>
      <c r="G411" s="46"/>
    </row>
    <row r="412" spans="6:7" s="45" customFormat="1">
      <c r="F412" s="46"/>
      <c r="G412" s="46"/>
    </row>
    <row r="413" spans="6:7" s="45" customFormat="1">
      <c r="F413" s="46"/>
      <c r="G413" s="46"/>
    </row>
    <row r="414" spans="6:7" s="45" customFormat="1">
      <c r="F414" s="46"/>
      <c r="G414" s="46"/>
    </row>
    <row r="415" spans="6:7" s="45" customFormat="1">
      <c r="F415" s="46"/>
      <c r="G415" s="46"/>
    </row>
    <row r="416" spans="6:7" s="45" customFormat="1">
      <c r="F416" s="46"/>
      <c r="G416" s="46"/>
    </row>
    <row r="417" spans="6:7" s="45" customFormat="1">
      <c r="F417" s="46"/>
      <c r="G417" s="46"/>
    </row>
    <row r="418" spans="6:7" s="45" customFormat="1">
      <c r="F418" s="46"/>
      <c r="G418" s="46"/>
    </row>
    <row r="419" spans="6:7" s="45" customFormat="1">
      <c r="F419" s="46"/>
      <c r="G419" s="46"/>
    </row>
    <row r="420" spans="6:7" s="45" customFormat="1">
      <c r="F420" s="46"/>
      <c r="G420" s="46"/>
    </row>
    <row r="421" spans="6:7" s="45" customFormat="1">
      <c r="F421" s="46"/>
      <c r="G421" s="46"/>
    </row>
    <row r="422" spans="6:7" s="45" customFormat="1">
      <c r="F422" s="46"/>
      <c r="G422" s="46"/>
    </row>
    <row r="423" spans="6:7" s="45" customFormat="1">
      <c r="F423" s="46"/>
      <c r="G423" s="46"/>
    </row>
  </sheetData>
  <mergeCells count="179">
    <mergeCell ref="B131:J131"/>
    <mergeCell ref="B132:J132"/>
    <mergeCell ref="B133:J133"/>
    <mergeCell ref="D102:F102"/>
    <mergeCell ref="D103:F103"/>
    <mergeCell ref="D104:F104"/>
    <mergeCell ref="G102:H102"/>
    <mergeCell ref="G103:H103"/>
    <mergeCell ref="G104:H104"/>
    <mergeCell ref="B118:D118"/>
    <mergeCell ref="E118:G118"/>
    <mergeCell ref="H118:I118"/>
    <mergeCell ref="B119:D119"/>
    <mergeCell ref="E119:G119"/>
    <mergeCell ref="H119:I119"/>
    <mergeCell ref="B120:D122"/>
    <mergeCell ref="B130:J130"/>
    <mergeCell ref="B111:D111"/>
    <mergeCell ref="E111:J111"/>
    <mergeCell ref="B112:J112"/>
    <mergeCell ref="B114:J114"/>
    <mergeCell ref="B115:J115"/>
    <mergeCell ref="B116:J116"/>
    <mergeCell ref="B117:J117"/>
    <mergeCell ref="B100:I100"/>
    <mergeCell ref="D101:F101"/>
    <mergeCell ref="G101:H101"/>
    <mergeCell ref="D105:F105"/>
    <mergeCell ref="G105:H105"/>
    <mergeCell ref="B106:J106"/>
    <mergeCell ref="B107:D107"/>
    <mergeCell ref="E107:J107"/>
    <mergeCell ref="B108:J108"/>
    <mergeCell ref="B109:D109"/>
    <mergeCell ref="E109:J109"/>
    <mergeCell ref="B110:J110"/>
    <mergeCell ref="B72:J72"/>
    <mergeCell ref="B78:E78"/>
    <mergeCell ref="F78:J78"/>
    <mergeCell ref="B73:E73"/>
    <mergeCell ref="F73:J73"/>
    <mergeCell ref="B74:E75"/>
    <mergeCell ref="F74:I74"/>
    <mergeCell ref="F75:I75"/>
    <mergeCell ref="C90:C94"/>
    <mergeCell ref="D90:E94"/>
    <mergeCell ref="F90:F94"/>
    <mergeCell ref="G90:G94"/>
    <mergeCell ref="H90:H94"/>
    <mergeCell ref="I90:J90"/>
    <mergeCell ref="C61:D61"/>
    <mergeCell ref="C95:C99"/>
    <mergeCell ref="D95:E99"/>
    <mergeCell ref="E62:J62"/>
    <mergeCell ref="B63:J63"/>
    <mergeCell ref="B64:J64"/>
    <mergeCell ref="B71:C71"/>
    <mergeCell ref="D80:J80"/>
    <mergeCell ref="B65:J65"/>
    <mergeCell ref="D66:J66"/>
    <mergeCell ref="I67:J67"/>
    <mergeCell ref="B69:J69"/>
    <mergeCell ref="I68:J68"/>
    <mergeCell ref="D70:J70"/>
    <mergeCell ref="B70:C70"/>
    <mergeCell ref="B62:D62"/>
    <mergeCell ref="B66:B67"/>
    <mergeCell ref="C66:C67"/>
    <mergeCell ref="F95:F99"/>
    <mergeCell ref="G95:G99"/>
    <mergeCell ref="H95:H99"/>
    <mergeCell ref="I95:J95"/>
    <mergeCell ref="B79:J79"/>
    <mergeCell ref="D71:J71"/>
    <mergeCell ref="C51:D51"/>
    <mergeCell ref="C52:D52"/>
    <mergeCell ref="C53:D53"/>
    <mergeCell ref="C54:D54"/>
    <mergeCell ref="C55:D55"/>
    <mergeCell ref="C56:D56"/>
    <mergeCell ref="C57:D57"/>
    <mergeCell ref="C60:D60"/>
    <mergeCell ref="C58:D58"/>
    <mergeCell ref="C59:D59"/>
    <mergeCell ref="B8:J8"/>
    <mergeCell ref="J9:J12"/>
    <mergeCell ref="A1:J1"/>
    <mergeCell ref="A3:J3"/>
    <mergeCell ref="A5:J5"/>
    <mergeCell ref="A6:J6"/>
    <mergeCell ref="B21:J21"/>
    <mergeCell ref="G22:J22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2:F22"/>
    <mergeCell ref="B23:J23"/>
    <mergeCell ref="B24:J24"/>
    <mergeCell ref="I25:J25"/>
    <mergeCell ref="B27:J27"/>
    <mergeCell ref="G28:J28"/>
    <mergeCell ref="G29:J29"/>
    <mergeCell ref="B28:F28"/>
    <mergeCell ref="B29:F29"/>
    <mergeCell ref="B25:C25"/>
    <mergeCell ref="D25:E25"/>
    <mergeCell ref="B26:C26"/>
    <mergeCell ref="D26:E26"/>
    <mergeCell ref="I26:J26"/>
    <mergeCell ref="I33:J33"/>
    <mergeCell ref="I37:J37"/>
    <mergeCell ref="B34:J34"/>
    <mergeCell ref="I30:J30"/>
    <mergeCell ref="I31:J31"/>
    <mergeCell ref="B35:B38"/>
    <mergeCell ref="B33:F33"/>
    <mergeCell ref="B30:F32"/>
    <mergeCell ref="I32:J32"/>
    <mergeCell ref="G37:H37"/>
    <mergeCell ref="E37:F37"/>
    <mergeCell ref="C35:D38"/>
    <mergeCell ref="E35:J35"/>
    <mergeCell ref="E36:J36"/>
    <mergeCell ref="B136:J136"/>
    <mergeCell ref="B137:J137"/>
    <mergeCell ref="F81:F83"/>
    <mergeCell ref="G81:G83"/>
    <mergeCell ref="H81:H83"/>
    <mergeCell ref="I84:J84"/>
    <mergeCell ref="I81:J81"/>
    <mergeCell ref="I82:J82"/>
    <mergeCell ref="D81:E83"/>
    <mergeCell ref="C87:C89"/>
    <mergeCell ref="D87:E89"/>
    <mergeCell ref="F87:F89"/>
    <mergeCell ref="G87:G89"/>
    <mergeCell ref="H87:H89"/>
    <mergeCell ref="I87:J87"/>
    <mergeCell ref="C84:C86"/>
    <mergeCell ref="D84:E86"/>
    <mergeCell ref="F84:F86"/>
    <mergeCell ref="G84:G86"/>
    <mergeCell ref="H84:H86"/>
    <mergeCell ref="B80:B83"/>
    <mergeCell ref="C80:C83"/>
    <mergeCell ref="B113:D113"/>
    <mergeCell ref="E113:J113"/>
    <mergeCell ref="B76:E76"/>
    <mergeCell ref="F76:J76"/>
    <mergeCell ref="B77:E77"/>
    <mergeCell ref="F77:J77"/>
    <mergeCell ref="B39:B40"/>
    <mergeCell ref="C39:D39"/>
    <mergeCell ref="C40:D40"/>
    <mergeCell ref="B134:J134"/>
    <mergeCell ref="B135:J135"/>
    <mergeCell ref="B43:B46"/>
    <mergeCell ref="B47:B50"/>
    <mergeCell ref="B51:B54"/>
    <mergeCell ref="B55:B57"/>
    <mergeCell ref="B58:B61"/>
    <mergeCell ref="C42:D42"/>
    <mergeCell ref="C41:D41"/>
    <mergeCell ref="C43:D43"/>
    <mergeCell ref="C44:D44"/>
    <mergeCell ref="C45:D45"/>
    <mergeCell ref="C46:D46"/>
    <mergeCell ref="C47:D47"/>
    <mergeCell ref="C48:D48"/>
    <mergeCell ref="C49:D49"/>
    <mergeCell ref="C50:D50"/>
  </mergeCells>
  <hyperlinks>
    <hyperlink ref="H119" r:id="rId1"/>
  </hyperlinks>
  <pageMargins left="0.25" right="0.25" top="0.75" bottom="0.75" header="0.3" footer="0.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2015-05-18T11:35:17Z</dcterms:modified>
</cp:coreProperties>
</file>